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raven\Downloads\"/>
    </mc:Choice>
  </mc:AlternateContent>
  <xr:revisionPtr revIDLastSave="0" documentId="8_{9B4E07D9-140C-442E-ACAF-365365299D36}" xr6:coauthVersionLast="47" xr6:coauthVersionMax="47" xr10:uidLastSave="{00000000-0000-0000-0000-000000000000}"/>
  <bookViews>
    <workbookView xWindow="28680" yWindow="2205" windowWidth="29040" windowHeight="15990" tabRatio="937" activeTab="1"/>
  </bookViews>
  <sheets>
    <sheet name="Пятница-2" sheetId="1" r:id="rId1"/>
    <sheet name="Суббота-2" sheetId="2" r:id="rId2"/>
    <sheet name="Четверг-2" sheetId="3" r:id="rId3"/>
    <sheet name="Среда-2" sheetId="4" r:id="rId4"/>
    <sheet name="Вторник-2" sheetId="5" r:id="rId5"/>
    <sheet name="Понедельник-2" sheetId="6" r:id="rId6"/>
  </sheets>
  <definedNames>
    <definedName name="Excel_BuiltIn_Print_Area" localSheetId="5">'Понедельник-2'!$A$1:$Q$48</definedName>
    <definedName name="Excel_BuiltIn_Print_Area" localSheetId="5">'Понедельник-2'!$A$1:$T$48</definedName>
    <definedName name="Excel_BuiltIn_Print_Area_1">('Пятница-2'!#REF!,'Пятница-2'!#REF!)</definedName>
    <definedName name="Excel_BuiltIn_Print_Area_1_1">'Пятница-2'!#REF!</definedName>
    <definedName name="_xlnm.Print_Area" localSheetId="5">'Понедельник-2'!$A$1:$Q$53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H21" i="5"/>
  <c r="I21" i="5"/>
  <c r="J21" i="5"/>
  <c r="K21" i="5"/>
  <c r="L21" i="5"/>
  <c r="M21" i="5"/>
  <c r="N21" i="5"/>
  <c r="O21" i="5"/>
  <c r="P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D36" i="5"/>
  <c r="E36" i="5"/>
  <c r="F36" i="5"/>
  <c r="G36" i="5"/>
  <c r="G46" i="5" s="1"/>
  <c r="H36" i="5"/>
  <c r="H46" i="5" s="1"/>
  <c r="I36" i="5"/>
  <c r="J36" i="5"/>
  <c r="J46" i="5" s="1"/>
  <c r="K36" i="5"/>
  <c r="K46" i="5" s="1"/>
  <c r="M36" i="5"/>
  <c r="N36" i="5"/>
  <c r="N46" i="5" s="1"/>
  <c r="O36" i="5"/>
  <c r="P36" i="5"/>
  <c r="P46" i="5" s="1"/>
  <c r="D37" i="5"/>
  <c r="E37" i="5"/>
  <c r="F37" i="5"/>
  <c r="F47" i="5" s="1"/>
  <c r="G37" i="5"/>
  <c r="H37" i="5"/>
  <c r="I37" i="5"/>
  <c r="I47" i="5" s="1"/>
  <c r="J37" i="5"/>
  <c r="K37" i="5"/>
  <c r="K47" i="5" s="1"/>
  <c r="M37" i="5"/>
  <c r="N37" i="5"/>
  <c r="O37" i="5"/>
  <c r="P37" i="5"/>
  <c r="D44" i="5"/>
  <c r="E44" i="5"/>
  <c r="F44" i="5"/>
  <c r="G44" i="5"/>
  <c r="H44" i="5"/>
  <c r="I44" i="5"/>
  <c r="J44" i="5"/>
  <c r="M44" i="5"/>
  <c r="N44" i="5"/>
  <c r="O44" i="5"/>
  <c r="P44" i="5"/>
  <c r="D45" i="5"/>
  <c r="E45" i="5"/>
  <c r="F45" i="5"/>
  <c r="G45" i="5"/>
  <c r="H45" i="5"/>
  <c r="I45" i="5"/>
  <c r="J45" i="5"/>
  <c r="M45" i="5"/>
  <c r="N45" i="5"/>
  <c r="N47" i="5" s="1"/>
  <c r="O45" i="5"/>
  <c r="P45" i="5"/>
  <c r="D46" i="5"/>
  <c r="E46" i="5"/>
  <c r="F46" i="5"/>
  <c r="I46" i="5"/>
  <c r="L46" i="5"/>
  <c r="M46" i="5"/>
  <c r="O46" i="5"/>
  <c r="D47" i="5"/>
  <c r="E47" i="5"/>
  <c r="G47" i="5"/>
  <c r="H47" i="5"/>
  <c r="J47" i="5"/>
  <c r="L47" i="5"/>
  <c r="M47" i="5"/>
  <c r="O47" i="5"/>
  <c r="P47" i="5"/>
  <c r="D21" i="6"/>
  <c r="E21" i="6"/>
  <c r="F21" i="6"/>
  <c r="G21" i="6"/>
  <c r="G47" i="6" s="1"/>
  <c r="H21" i="6"/>
  <c r="H47" i="6" s="1"/>
  <c r="I21" i="6"/>
  <c r="J21" i="6"/>
  <c r="J47" i="6" s="1"/>
  <c r="K21" i="6"/>
  <c r="K47" i="6" s="1"/>
  <c r="L21" i="6"/>
  <c r="M21" i="6"/>
  <c r="N21" i="6"/>
  <c r="O21" i="6"/>
  <c r="O47" i="6" s="1"/>
  <c r="P21" i="6"/>
  <c r="P47" i="6" s="1"/>
  <c r="D22" i="6"/>
  <c r="E22" i="6"/>
  <c r="E48" i="6" s="1"/>
  <c r="F22" i="6"/>
  <c r="F48" i="6" s="1"/>
  <c r="G22" i="6"/>
  <c r="H22" i="6"/>
  <c r="I22" i="6"/>
  <c r="J22" i="6"/>
  <c r="J48" i="6" s="1"/>
  <c r="K22" i="6"/>
  <c r="K48" i="6" s="1"/>
  <c r="L22" i="6"/>
  <c r="M22" i="6"/>
  <c r="M48" i="6" s="1"/>
  <c r="N22" i="6"/>
  <c r="N48" i="6" s="1"/>
  <c r="O22" i="6"/>
  <c r="P22" i="6"/>
  <c r="D38" i="6"/>
  <c r="E38" i="6"/>
  <c r="E47" i="6" s="1"/>
  <c r="F38" i="6"/>
  <c r="F47" i="6" s="1"/>
  <c r="G38" i="6"/>
  <c r="H38" i="6"/>
  <c r="I38" i="6"/>
  <c r="J38" i="6"/>
  <c r="K38" i="6"/>
  <c r="L38" i="6"/>
  <c r="M38" i="6"/>
  <c r="N38" i="6"/>
  <c r="N47" i="6" s="1"/>
  <c r="O38" i="6"/>
  <c r="P38" i="6"/>
  <c r="D39" i="6"/>
  <c r="E39" i="6"/>
  <c r="F39" i="6"/>
  <c r="G39" i="6"/>
  <c r="H39" i="6"/>
  <c r="I39" i="6"/>
  <c r="I48" i="6" s="1"/>
  <c r="J39" i="6"/>
  <c r="K39" i="6"/>
  <c r="L39" i="6"/>
  <c r="M39" i="6"/>
  <c r="N39" i="6"/>
  <c r="O39" i="6"/>
  <c r="P39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D47" i="6"/>
  <c r="I47" i="6"/>
  <c r="L47" i="6"/>
  <c r="M47" i="6"/>
  <c r="D48" i="6"/>
  <c r="G48" i="6"/>
  <c r="H48" i="6"/>
  <c r="L48" i="6"/>
  <c r="O48" i="6"/>
  <c r="P48" i="6"/>
  <c r="D21" i="1"/>
  <c r="E21" i="1"/>
  <c r="F21" i="1"/>
  <c r="G21" i="1"/>
  <c r="G48" i="1" s="1"/>
  <c r="H21" i="1"/>
  <c r="H48" i="1" s="1"/>
  <c r="I21" i="1"/>
  <c r="J21" i="1"/>
  <c r="J48" i="1" s="1"/>
  <c r="K21" i="1"/>
  <c r="L21" i="1"/>
  <c r="M21" i="1"/>
  <c r="N21" i="1"/>
  <c r="O21" i="1"/>
  <c r="O48" i="1" s="1"/>
  <c r="P21" i="1"/>
  <c r="P48" i="1" s="1"/>
  <c r="D22" i="1"/>
  <c r="E22" i="1"/>
  <c r="E49" i="1" s="1"/>
  <c r="F22" i="1"/>
  <c r="G22" i="1"/>
  <c r="H22" i="1"/>
  <c r="I22" i="1"/>
  <c r="J22" i="1"/>
  <c r="J49" i="1" s="1"/>
  <c r="K22" i="1"/>
  <c r="K49" i="1" s="1"/>
  <c r="L22" i="1"/>
  <c r="M22" i="1"/>
  <c r="M49" i="1" s="1"/>
  <c r="N22" i="1"/>
  <c r="O22" i="1"/>
  <c r="P22" i="1"/>
  <c r="D38" i="1"/>
  <c r="E38" i="1"/>
  <c r="F38" i="1"/>
  <c r="F48" i="1" s="1"/>
  <c r="G38" i="1"/>
  <c r="H38" i="1"/>
  <c r="I38" i="1"/>
  <c r="I48" i="1" s="1"/>
  <c r="J38" i="1"/>
  <c r="K38" i="1"/>
  <c r="L38" i="1"/>
  <c r="M38" i="1"/>
  <c r="N38" i="1"/>
  <c r="N48" i="1" s="1"/>
  <c r="O38" i="1"/>
  <c r="P38" i="1"/>
  <c r="D39" i="1"/>
  <c r="D49" i="1" s="1"/>
  <c r="E39" i="1"/>
  <c r="F39" i="1"/>
  <c r="G39" i="1"/>
  <c r="H39" i="1"/>
  <c r="I39" i="1"/>
  <c r="I49" i="1" s="1"/>
  <c r="J39" i="1"/>
  <c r="K39" i="1"/>
  <c r="L39" i="1"/>
  <c r="L49" i="1" s="1"/>
  <c r="M39" i="1"/>
  <c r="N39" i="1"/>
  <c r="O39" i="1"/>
  <c r="P39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D48" i="1"/>
  <c r="E48" i="1"/>
  <c r="K48" i="1"/>
  <c r="L48" i="1"/>
  <c r="M48" i="1"/>
  <c r="F49" i="1"/>
  <c r="G49" i="1"/>
  <c r="H49" i="1"/>
  <c r="N49" i="1"/>
  <c r="O49" i="1"/>
  <c r="P49" i="1"/>
  <c r="D21" i="4"/>
  <c r="E21" i="4"/>
  <c r="F21" i="4"/>
  <c r="G21" i="4"/>
  <c r="H21" i="4"/>
  <c r="J21" i="4"/>
  <c r="K21" i="4"/>
  <c r="K50" i="4" s="1"/>
  <c r="L21" i="4"/>
  <c r="L50" i="4" s="1"/>
  <c r="M21" i="4"/>
  <c r="N21" i="4"/>
  <c r="N50" i="4" s="1"/>
  <c r="O21" i="4"/>
  <c r="P21" i="4"/>
  <c r="P50" i="4" s="1"/>
  <c r="Q21" i="4"/>
  <c r="D22" i="4"/>
  <c r="E22" i="4"/>
  <c r="E51" i="4" s="1"/>
  <c r="F22" i="4"/>
  <c r="F51" i="4" s="1"/>
  <c r="G22" i="4"/>
  <c r="H22" i="4"/>
  <c r="H51" i="4" s="1"/>
  <c r="J22" i="4"/>
  <c r="K22" i="4"/>
  <c r="L22" i="4"/>
  <c r="M22" i="4"/>
  <c r="N22" i="4"/>
  <c r="N51" i="4" s="1"/>
  <c r="O22" i="4"/>
  <c r="O51" i="4" s="1"/>
  <c r="P22" i="4"/>
  <c r="Q22" i="4"/>
  <c r="D38" i="4"/>
  <c r="E38" i="4"/>
  <c r="E50" i="4" s="1"/>
  <c r="F38" i="4"/>
  <c r="F50" i="4" s="1"/>
  <c r="G38" i="4"/>
  <c r="G50" i="4" s="1"/>
  <c r="H38" i="4"/>
  <c r="H50" i="4" s="1"/>
  <c r="I38" i="4"/>
  <c r="I50" i="4" s="1"/>
  <c r="J38" i="4"/>
  <c r="K38" i="4"/>
  <c r="L38" i="4"/>
  <c r="M38" i="4"/>
  <c r="M50" i="4" s="1"/>
  <c r="N38" i="4"/>
  <c r="O38" i="4"/>
  <c r="O50" i="4" s="1"/>
  <c r="P38" i="4"/>
  <c r="Q38" i="4"/>
  <c r="Q50" i="4" s="1"/>
  <c r="D39" i="4"/>
  <c r="E39" i="4"/>
  <c r="F39" i="4"/>
  <c r="G39" i="4"/>
  <c r="G51" i="4" s="1"/>
  <c r="H39" i="4"/>
  <c r="I39" i="4"/>
  <c r="I51" i="4" s="1"/>
  <c r="J39" i="4"/>
  <c r="J51" i="4" s="1"/>
  <c r="K39" i="4"/>
  <c r="K51" i="4" s="1"/>
  <c r="L39" i="4"/>
  <c r="M39" i="4"/>
  <c r="N39" i="4"/>
  <c r="O39" i="4"/>
  <c r="P39" i="4"/>
  <c r="P51" i="4" s="1"/>
  <c r="Q39" i="4"/>
  <c r="Q51" i="4" s="1"/>
  <c r="D47" i="4"/>
  <c r="D50" i="4" s="1"/>
  <c r="E47" i="4"/>
  <c r="F47" i="4"/>
  <c r="G47" i="4"/>
  <c r="H47" i="4"/>
  <c r="J47" i="4"/>
  <c r="K47" i="4"/>
  <c r="L47" i="4"/>
  <c r="M47" i="4"/>
  <c r="N47" i="4"/>
  <c r="O47" i="4"/>
  <c r="P47" i="4"/>
  <c r="Q47" i="4"/>
  <c r="D48" i="4"/>
  <c r="E48" i="4"/>
  <c r="F48" i="4"/>
  <c r="G48" i="4"/>
  <c r="H48" i="4"/>
  <c r="J48" i="4"/>
  <c r="K48" i="4"/>
  <c r="L48" i="4"/>
  <c r="M48" i="4"/>
  <c r="N48" i="4"/>
  <c r="O48" i="4"/>
  <c r="P48" i="4"/>
  <c r="Q48" i="4"/>
  <c r="J50" i="4"/>
  <c r="D51" i="4"/>
  <c r="L51" i="4"/>
  <c r="M51" i="4"/>
  <c r="D19" i="2"/>
  <c r="D46" i="2" s="1"/>
  <c r="E19" i="2"/>
  <c r="E46" i="2" s="1"/>
  <c r="F19" i="2"/>
  <c r="F46" i="2" s="1"/>
  <c r="G19" i="2"/>
  <c r="G46" i="2" s="1"/>
  <c r="H19" i="2"/>
  <c r="J19" i="2"/>
  <c r="K19" i="2"/>
  <c r="L19" i="2"/>
  <c r="L46" i="2" s="1"/>
  <c r="M19" i="2"/>
  <c r="M46" i="2" s="1"/>
  <c r="N19" i="2"/>
  <c r="N46" i="2" s="1"/>
  <c r="O19" i="2"/>
  <c r="O46" i="2" s="1"/>
  <c r="P19" i="2"/>
  <c r="P46" i="2" s="1"/>
  <c r="Q19" i="2"/>
  <c r="D20" i="2"/>
  <c r="E20" i="2"/>
  <c r="F20" i="2"/>
  <c r="F47" i="2" s="1"/>
  <c r="G20" i="2"/>
  <c r="G47" i="2" s="1"/>
  <c r="H20" i="2"/>
  <c r="H47" i="2" s="1"/>
  <c r="J20" i="2"/>
  <c r="J47" i="2" s="1"/>
  <c r="K20" i="2"/>
  <c r="K47" i="2" s="1"/>
  <c r="L20" i="2"/>
  <c r="M20" i="2"/>
  <c r="N20" i="2"/>
  <c r="O20" i="2"/>
  <c r="O47" i="2" s="1"/>
  <c r="P20" i="2"/>
  <c r="P47" i="2" s="1"/>
  <c r="Q20" i="2"/>
  <c r="Q47" i="2" s="1"/>
  <c r="D37" i="2"/>
  <c r="E37" i="2"/>
  <c r="F37" i="2"/>
  <c r="G37" i="2"/>
  <c r="H37" i="2"/>
  <c r="J37" i="2"/>
  <c r="K37" i="2"/>
  <c r="K46" i="2" s="1"/>
  <c r="L37" i="2"/>
  <c r="M37" i="2"/>
  <c r="N37" i="2"/>
  <c r="O37" i="2"/>
  <c r="P37" i="2"/>
  <c r="Q37" i="2"/>
  <c r="D38" i="2"/>
  <c r="E38" i="2"/>
  <c r="E47" i="2" s="1"/>
  <c r="F38" i="2"/>
  <c r="G38" i="2"/>
  <c r="H38" i="2"/>
  <c r="J38" i="2"/>
  <c r="K38" i="2"/>
  <c r="L38" i="2"/>
  <c r="M38" i="2"/>
  <c r="N38" i="2"/>
  <c r="N47" i="2" s="1"/>
  <c r="O38" i="2"/>
  <c r="P38" i="2"/>
  <c r="Q38" i="2"/>
  <c r="D44" i="2"/>
  <c r="E44" i="2"/>
  <c r="F44" i="2"/>
  <c r="G44" i="2"/>
  <c r="H44" i="2"/>
  <c r="J44" i="2"/>
  <c r="K44" i="2"/>
  <c r="L44" i="2"/>
  <c r="M44" i="2"/>
  <c r="N44" i="2"/>
  <c r="O44" i="2"/>
  <c r="P44" i="2"/>
  <c r="Q44" i="2"/>
  <c r="D45" i="2"/>
  <c r="E45" i="2"/>
  <c r="F45" i="2"/>
  <c r="G45" i="2"/>
  <c r="H45" i="2"/>
  <c r="J45" i="2"/>
  <c r="K45" i="2"/>
  <c r="L45" i="2"/>
  <c r="M45" i="2"/>
  <c r="N45" i="2"/>
  <c r="O45" i="2"/>
  <c r="P45" i="2"/>
  <c r="Q45" i="2"/>
  <c r="H46" i="2"/>
  <c r="J46" i="2"/>
  <c r="Q46" i="2"/>
  <c r="D47" i="2"/>
  <c r="L47" i="2"/>
  <c r="M47" i="2"/>
  <c r="D21" i="3"/>
  <c r="D48" i="3" s="1"/>
  <c r="E21" i="3"/>
  <c r="E48" i="3" s="1"/>
  <c r="F21" i="3"/>
  <c r="F48" i="3" s="1"/>
  <c r="G21" i="3"/>
  <c r="G48" i="3" s="1"/>
  <c r="H21" i="3"/>
  <c r="I21" i="3"/>
  <c r="J21" i="3"/>
  <c r="K21" i="3"/>
  <c r="K48" i="3" s="1"/>
  <c r="L21" i="3"/>
  <c r="L48" i="3" s="1"/>
  <c r="M21" i="3"/>
  <c r="M48" i="3" s="1"/>
  <c r="N21" i="3"/>
  <c r="N48" i="3" s="1"/>
  <c r="O21" i="3"/>
  <c r="O48" i="3" s="1"/>
  <c r="P21" i="3"/>
  <c r="D22" i="3"/>
  <c r="E22" i="3"/>
  <c r="F22" i="3"/>
  <c r="F49" i="3" s="1"/>
  <c r="G22" i="3"/>
  <c r="G49" i="3" s="1"/>
  <c r="H22" i="3"/>
  <c r="H49" i="3" s="1"/>
  <c r="I22" i="3"/>
  <c r="I49" i="3" s="1"/>
  <c r="J22" i="3"/>
  <c r="J49" i="3" s="1"/>
  <c r="K22" i="3"/>
  <c r="L22" i="3"/>
  <c r="M22" i="3"/>
  <c r="N22" i="3"/>
  <c r="N49" i="3" s="1"/>
  <c r="O22" i="3"/>
  <c r="O49" i="3" s="1"/>
  <c r="P22" i="3"/>
  <c r="P49" i="3" s="1"/>
  <c r="D38" i="3"/>
  <c r="E38" i="3"/>
  <c r="F38" i="3"/>
  <c r="G38" i="3"/>
  <c r="H38" i="3"/>
  <c r="I38" i="3"/>
  <c r="J38" i="3"/>
  <c r="J48" i="3" s="1"/>
  <c r="K38" i="3"/>
  <c r="L38" i="3"/>
  <c r="M38" i="3"/>
  <c r="N38" i="3"/>
  <c r="O38" i="3"/>
  <c r="P38" i="3"/>
  <c r="D39" i="3"/>
  <c r="E39" i="3"/>
  <c r="E49" i="3" s="1"/>
  <c r="F39" i="3"/>
  <c r="G39" i="3"/>
  <c r="H39" i="3"/>
  <c r="I39" i="3"/>
  <c r="J39" i="3"/>
  <c r="K39" i="3"/>
  <c r="L39" i="3"/>
  <c r="M39" i="3"/>
  <c r="M49" i="3" s="1"/>
  <c r="N39" i="3"/>
  <c r="O39" i="3"/>
  <c r="P39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H48" i="3"/>
  <c r="I48" i="3"/>
  <c r="P48" i="3"/>
  <c r="D49" i="3"/>
  <c r="K49" i="3"/>
  <c r="L49" i="3"/>
</calcChain>
</file>

<file path=xl/sharedStrings.xml><?xml version="1.0" encoding="utf-8"?>
<sst xmlns="http://schemas.openxmlformats.org/spreadsheetml/2006/main" count="600" uniqueCount="160">
  <si>
    <t xml:space="preserve"> </t>
  </si>
  <si>
    <t xml:space="preserve">    Примерное цикличное меню</t>
  </si>
  <si>
    <t>День: пятница</t>
  </si>
  <si>
    <t>Неделя :вторая</t>
  </si>
  <si>
    <t>Сезон: осенне-зимне-весенний</t>
  </si>
  <si>
    <t>Возрастная категория: с7-11лет, с12-18 лет</t>
  </si>
  <si>
    <t>№ рецептуры</t>
  </si>
  <si>
    <t xml:space="preserve">                Прием пищи,</t>
  </si>
  <si>
    <t>Возрастная категория</t>
  </si>
  <si>
    <t xml:space="preserve"> Масса порции, гр</t>
  </si>
  <si>
    <t xml:space="preserve">     Пищевые вещества (г) </t>
  </si>
  <si>
    <t>Энергетическая ценность, ккал</t>
  </si>
  <si>
    <t>Витамины, мг</t>
  </si>
  <si>
    <t xml:space="preserve">      Минеральные вещества, мг</t>
  </si>
  <si>
    <t xml:space="preserve">        наименование блюда</t>
  </si>
  <si>
    <t>Б</t>
  </si>
  <si>
    <t>Ж</t>
  </si>
  <si>
    <t>У</t>
  </si>
  <si>
    <t>В1</t>
  </si>
  <si>
    <t>С</t>
  </si>
  <si>
    <t>А</t>
  </si>
  <si>
    <t>E</t>
  </si>
  <si>
    <t>Ca</t>
  </si>
  <si>
    <t>P</t>
  </si>
  <si>
    <t>Mg</t>
  </si>
  <si>
    <t>Fe</t>
  </si>
  <si>
    <t>Завтрак</t>
  </si>
  <si>
    <t>Сыр (порциями)</t>
  </si>
  <si>
    <t>С 7-11 лет</t>
  </si>
  <si>
    <t>С 12-18 лет</t>
  </si>
  <si>
    <t>ттк428</t>
  </si>
  <si>
    <t>Десерт фруктовый</t>
  </si>
  <si>
    <t>Ттк179/1</t>
  </si>
  <si>
    <t>Пудинг из творога запеченный с соусом молочным (сладким) (327)</t>
  </si>
  <si>
    <t>160</t>
  </si>
  <si>
    <t>200</t>
  </si>
  <si>
    <t>ттк342</t>
  </si>
  <si>
    <t>Какао с молоком</t>
  </si>
  <si>
    <t>ттк251/1</t>
  </si>
  <si>
    <t>Батон «Школьный»</t>
  </si>
  <si>
    <t>Итого</t>
  </si>
  <si>
    <t>с7-11лет</t>
  </si>
  <si>
    <t xml:space="preserve">С 12-18 лет </t>
  </si>
  <si>
    <t>Обед</t>
  </si>
  <si>
    <t>ттк180</t>
  </si>
  <si>
    <t>Салат «Радуга»</t>
  </si>
  <si>
    <t>Щи из свежей капусты с картофелем, сметана, зелень</t>
  </si>
  <si>
    <t>207</t>
  </si>
  <si>
    <t>263</t>
  </si>
  <si>
    <t>Фрикадельки мясные в соусе сметанном с томатом 60/60</t>
  </si>
  <si>
    <t>120</t>
  </si>
  <si>
    <t>Рис отварной</t>
  </si>
  <si>
    <t>ттк349/2</t>
  </si>
  <si>
    <t>Компот из изюма</t>
  </si>
  <si>
    <t>ттк249</t>
  </si>
  <si>
    <t>Хлеб пшеничный</t>
  </si>
  <si>
    <t>ттк250</t>
  </si>
  <si>
    <t>Хлеб ржано-пшеничный</t>
  </si>
  <si>
    <t>Полдник</t>
  </si>
  <si>
    <t>ттк350</t>
  </si>
  <si>
    <t>Омлет «Перышко»</t>
  </si>
  <si>
    <t>ттк195</t>
  </si>
  <si>
    <t>Чай с сахаром</t>
  </si>
  <si>
    <t>Итого за день</t>
  </si>
  <si>
    <t>1. Сборник рецептур на продукцию для обучающихся во всех образовательных учреждениях-2011г, ДеЛи принт-544с, руковод.М.П.Могильный, В.А.Тутельян</t>
  </si>
  <si>
    <t>2. Сборник рецептур блюд и кулинарных изделий для питания детей в дошкольных организациях-2012, ДеЛи принт-584с, руковод.М.П.Могильный, В.А.Тутельян</t>
  </si>
  <si>
    <t>3. Сборник рецептур блюд и кулинарных изделий для предприятий общественного питания-1994г, КРФ по торговле-616с, руковод.Ф.Л.Марчук</t>
  </si>
  <si>
    <t>День: суббота</t>
  </si>
  <si>
    <t>Неделя : вторая</t>
  </si>
  <si>
    <t>Сезон : осенне-зимне-весенний</t>
  </si>
  <si>
    <t>Возрастная категория : с 7-11 лет, с 12-18 лет</t>
  </si>
  <si>
    <t xml:space="preserve">                            Прием пищи,</t>
  </si>
  <si>
    <t xml:space="preserve">    Масса</t>
  </si>
  <si>
    <t xml:space="preserve"> Энергетическая ценность</t>
  </si>
  <si>
    <t>Витамины</t>
  </si>
  <si>
    <t xml:space="preserve">   Минеральные вещества</t>
  </si>
  <si>
    <t xml:space="preserve">                   наименование блюда</t>
  </si>
  <si>
    <t xml:space="preserve"> порции</t>
  </si>
  <si>
    <t xml:space="preserve">В </t>
  </si>
  <si>
    <t>Е</t>
  </si>
  <si>
    <t>Булочка «Домашняя»</t>
  </si>
  <si>
    <t>50</t>
  </si>
  <si>
    <t>Каша вязкая молочная «Геркулес»</t>
  </si>
  <si>
    <t>Итого :</t>
  </si>
  <si>
    <t>Салат из свеклы с курагой</t>
  </si>
  <si>
    <t>Суп картофельный с пшеном, зелень</t>
  </si>
  <si>
    <t>ттк149/2</t>
  </si>
  <si>
    <t>Голубцы ленивые из птицы. Соус сметанный</t>
  </si>
  <si>
    <t>Пюре картофельное</t>
  </si>
  <si>
    <t>Ттк349/1</t>
  </si>
  <si>
    <t>Компот из кураги</t>
  </si>
  <si>
    <t>Крендель «Сахарный»</t>
  </si>
  <si>
    <t>2//75</t>
  </si>
  <si>
    <t>Молоко кипяченое</t>
  </si>
  <si>
    <t>Примерное цикличное меню</t>
  </si>
  <si>
    <t>День: четверг</t>
  </si>
  <si>
    <t>Яйца вареные</t>
  </si>
  <si>
    <t>Масло (порциями)</t>
  </si>
  <si>
    <t>Каша вязкая молочная из пшенной крупы</t>
  </si>
  <si>
    <t>205</t>
  </si>
  <si>
    <t>Салат из моркови с сахаром</t>
  </si>
  <si>
    <t>Суп картофельный с макаронными изделиями, зелень</t>
  </si>
  <si>
    <t>202</t>
  </si>
  <si>
    <t>252</t>
  </si>
  <si>
    <t>Котлеты рубленные из бройлер-цыплят с соусом сметанным с томатом 60/30, 75/30</t>
  </si>
  <si>
    <t>90</t>
  </si>
  <si>
    <t>105</t>
  </si>
  <si>
    <t>Пюре гороховое с маслом</t>
  </si>
  <si>
    <t>ттк349/4</t>
  </si>
  <si>
    <t>Компот из смеси сухофруктов</t>
  </si>
  <si>
    <t>Ттк125/2</t>
  </si>
  <si>
    <t>Корж «Сластена»</t>
  </si>
  <si>
    <t>Итого за день :</t>
  </si>
  <si>
    <t xml:space="preserve">              Примерное цикличное меню</t>
  </si>
  <si>
    <t>День: среда</t>
  </si>
  <si>
    <t>ттк108</t>
  </si>
  <si>
    <t>Биточки из цыплят с соусом томатным</t>
  </si>
  <si>
    <t>80</t>
  </si>
  <si>
    <t>Макаронные изделия отварные с маслом</t>
  </si>
  <si>
    <t xml:space="preserve"> ттк123/3</t>
  </si>
  <si>
    <t>Чай с лимоном</t>
  </si>
  <si>
    <t xml:space="preserve">Десерт фруктовый </t>
  </si>
  <si>
    <t>Салат из картофеля с огурцами</t>
  </si>
  <si>
    <t>Суп картофельный с рисовой крупой, зелень</t>
  </si>
  <si>
    <t>Котлеты рыбные любительские</t>
  </si>
  <si>
    <t>Рагу из овощей</t>
  </si>
  <si>
    <t>Напиток из плодов шиповника</t>
  </si>
  <si>
    <t>Плов с фруктами</t>
  </si>
  <si>
    <t>Сок фруктовый</t>
  </si>
  <si>
    <t>День:вторник</t>
  </si>
  <si>
    <t>Маринад овощной с томатом</t>
  </si>
  <si>
    <t>Шницель рыбный натуральный</t>
  </si>
  <si>
    <t>Картофельное пюре</t>
  </si>
  <si>
    <t>Ттк251/1</t>
  </si>
  <si>
    <t>ттк181</t>
  </si>
  <si>
    <t>Салат «Осенний»</t>
  </si>
  <si>
    <t xml:space="preserve">Рассольник домашний, сметана, зелень </t>
  </si>
  <si>
    <t>262</t>
  </si>
  <si>
    <t>Плов из птицы</t>
  </si>
  <si>
    <t>Ттк349/2</t>
  </si>
  <si>
    <t>Запеканка из творога с морковью. Соус молочный (сладкий) 130/30</t>
  </si>
  <si>
    <t>Напиток кисломолочный</t>
  </si>
  <si>
    <t xml:space="preserve">   Примерное цикличное меню</t>
  </si>
  <si>
    <t>День : понедельник</t>
  </si>
  <si>
    <t>Сезон : осенне- зимне-весенний</t>
  </si>
  <si>
    <t>Возрастная категория: с 7-11лет,с12-18 лет</t>
  </si>
  <si>
    <t>с 12-18 лет</t>
  </si>
  <si>
    <t>Ттк8/1</t>
  </si>
  <si>
    <t>Омлет натуральный</t>
  </si>
  <si>
    <t>ттк343</t>
  </si>
  <si>
    <t>Кофейный напиток с молоком</t>
  </si>
  <si>
    <t>Фрукт</t>
  </si>
  <si>
    <t xml:space="preserve">Итого </t>
  </si>
  <si>
    <t>Салат  картофельный с морковью и зеленым горошком</t>
  </si>
  <si>
    <t>Борщ с капустой и картофелем, сметана, зелень</t>
  </si>
  <si>
    <t>Тефтели мясные (1 вариант) в соусе  60/30, 60/50</t>
  </si>
  <si>
    <t>Каша рассыпчатая гречневая</t>
  </si>
  <si>
    <t>Ттк349/4</t>
  </si>
  <si>
    <t>Ттк 38/1</t>
  </si>
  <si>
    <t>Печенье творожное «Ракушка»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</si>
</sst>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8"/>
      <name val="Arial"/>
      <family val="2"/>
      <charset val="204"/>
    </font>
    <font>
      <sz val="18"/>
      <name val="Calibri"/>
      <family val="2"/>
      <charset val="1"/>
    </font>
    <font>
      <b/>
      <sz val="18"/>
      <color indexed="8"/>
      <name val="Calibri"/>
      <family val="2"/>
      <charset val="204"/>
    </font>
    <font>
      <b/>
      <sz val="18"/>
      <name val="Arial"/>
      <family val="2"/>
      <charset val="204"/>
    </font>
    <font>
      <sz val="16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6"/>
      <name val="Calibri"/>
      <family val="2"/>
      <charset val="1"/>
    </font>
    <font>
      <sz val="20"/>
      <color indexed="8"/>
      <name val="Arial"/>
      <family val="2"/>
      <charset val="1"/>
    </font>
    <font>
      <sz val="20"/>
      <name val="Arial"/>
      <family val="2"/>
      <charset val="1"/>
    </font>
    <font>
      <b/>
      <sz val="20"/>
      <color indexed="8"/>
      <name val="Arial"/>
      <family val="2"/>
      <charset val="1"/>
    </font>
    <font>
      <b/>
      <sz val="20"/>
      <name val="Arial"/>
      <family val="2"/>
      <charset val="1"/>
    </font>
    <font>
      <sz val="16"/>
      <color indexed="8"/>
      <name val="Calibri"/>
      <family val="2"/>
      <charset val="204"/>
    </font>
    <font>
      <sz val="18"/>
      <color indexed="8"/>
      <name val="Arial"/>
      <family val="2"/>
      <charset val="1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204"/>
    </font>
    <font>
      <b/>
      <sz val="20"/>
      <color indexed="8"/>
      <name val="Calibri"/>
      <family val="2"/>
      <charset val="1"/>
    </font>
    <font>
      <b/>
      <sz val="22"/>
      <color indexed="8"/>
      <name val="Calibri"/>
      <family val="2"/>
      <charset val="204"/>
    </font>
    <font>
      <b/>
      <sz val="16"/>
      <name val="Arial"/>
      <family val="2"/>
      <charset val="204"/>
    </font>
    <font>
      <b/>
      <sz val="20"/>
      <color indexed="8"/>
      <name val="Calibri"/>
      <family val="2"/>
      <charset val="204"/>
    </font>
    <font>
      <sz val="20"/>
      <name val="Arial"/>
      <family val="2"/>
      <charset val="204"/>
    </font>
    <font>
      <b/>
      <sz val="20"/>
      <name val="Calibri"/>
      <family val="2"/>
      <charset val="1"/>
    </font>
    <font>
      <sz val="2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Border="1"/>
    <xf numFmtId="0" fontId="6" fillId="0" borderId="0" xfId="1" applyFont="1"/>
    <xf numFmtId="0" fontId="7" fillId="0" borderId="0" xfId="1" applyFont="1" applyBorder="1"/>
    <xf numFmtId="0" fontId="8" fillId="0" borderId="0" xfId="1" applyFont="1"/>
    <xf numFmtId="0" fontId="4" fillId="0" borderId="0" xfId="1" applyFont="1" applyBorder="1"/>
    <xf numFmtId="0" fontId="8" fillId="0" borderId="0" xfId="1" applyFont="1" applyBorder="1"/>
    <xf numFmtId="0" fontId="1" fillId="0" borderId="0" xfId="1" applyBorder="1"/>
    <xf numFmtId="0" fontId="9" fillId="0" borderId="0" xfId="0" applyFont="1"/>
    <xf numFmtId="0" fontId="10" fillId="0" borderId="0" xfId="0" applyFont="1"/>
    <xf numFmtId="0" fontId="6" fillId="0" borderId="0" xfId="1" applyFont="1" applyBorder="1"/>
    <xf numFmtId="0" fontId="2" fillId="0" borderId="0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wrapText="1"/>
    </xf>
    <xf numFmtId="0" fontId="16" fillId="0" borderId="1" xfId="1" applyNumberFormat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49" fontId="16" fillId="0" borderId="2" xfId="1" applyNumberFormat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49" fontId="16" fillId="0" borderId="1" xfId="1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7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1" fillId="0" borderId="3" xfId="1" applyFont="1" applyBorder="1"/>
    <xf numFmtId="0" fontId="11" fillId="0" borderId="2" xfId="1" applyFont="1" applyBorder="1"/>
    <xf numFmtId="0" fontId="11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/>
    </xf>
    <xf numFmtId="0" fontId="16" fillId="0" borderId="3" xfId="1" applyFont="1" applyFill="1" applyBorder="1" applyAlignment="1">
      <alignment horizontal="center"/>
    </xf>
    <xf numFmtId="0" fontId="16" fillId="0" borderId="8" xfId="1" applyFont="1" applyBorder="1" applyAlignment="1">
      <alignment horizontal="center" vertical="center"/>
    </xf>
    <xf numFmtId="0" fontId="16" fillId="0" borderId="11" xfId="1" applyFont="1" applyFill="1" applyBorder="1" applyAlignment="1">
      <alignment horizontal="center"/>
    </xf>
    <xf numFmtId="0" fontId="16" fillId="0" borderId="8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9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12" xfId="1" applyFont="1" applyBorder="1" applyAlignment="1">
      <alignment horizontal="center" wrapText="1"/>
    </xf>
    <xf numFmtId="0" fontId="16" fillId="0" borderId="2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10" xfId="1" applyFont="1" applyBorder="1" applyAlignment="1">
      <alignment horizontal="center"/>
    </xf>
    <xf numFmtId="0" fontId="21" fillId="0" borderId="2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22" fillId="0" borderId="0" xfId="1" applyFont="1"/>
    <xf numFmtId="0" fontId="11" fillId="0" borderId="0" xfId="1" applyFont="1" applyBorder="1"/>
    <xf numFmtId="0" fontId="24" fillId="0" borderId="2" xfId="1" applyFont="1" applyBorder="1" applyAlignment="1">
      <alignment horizontal="center"/>
    </xf>
    <xf numFmtId="0" fontId="24" fillId="0" borderId="2" xfId="1" applyFont="1" applyFill="1" applyBorder="1" applyAlignment="1">
      <alignment horizontal="center"/>
    </xf>
    <xf numFmtId="0" fontId="24" fillId="0" borderId="3" xfId="1" applyFont="1" applyFill="1" applyBorder="1" applyAlignment="1">
      <alignment horizontal="center"/>
    </xf>
    <xf numFmtId="0" fontId="24" fillId="0" borderId="4" xfId="1" applyFont="1" applyFill="1" applyBorder="1" applyAlignment="1">
      <alignment horizontal="center"/>
    </xf>
    <xf numFmtId="0" fontId="18" fillId="0" borderId="12" xfId="1" applyFont="1" applyBorder="1" applyAlignment="1">
      <alignment horizontal="center"/>
    </xf>
    <xf numFmtId="0" fontId="1" fillId="0" borderId="0" xfId="1" applyNumberFormat="1"/>
    <xf numFmtId="0" fontId="19" fillId="0" borderId="14" xfId="0" applyFont="1" applyBorder="1" applyAlignment="1">
      <alignment horizontal="center"/>
    </xf>
    <xf numFmtId="0" fontId="17" fillId="0" borderId="15" xfId="0" applyFont="1" applyBorder="1"/>
    <xf numFmtId="0" fontId="17" fillId="0" borderId="0" xfId="0" applyFont="1"/>
    <xf numFmtId="0" fontId="17" fillId="0" borderId="13" xfId="0" applyFont="1" applyBorder="1"/>
    <xf numFmtId="0" fontId="17" fillId="0" borderId="16" xfId="0" applyFont="1" applyBorder="1"/>
    <xf numFmtId="0" fontId="25" fillId="0" borderId="0" xfId="1" applyFont="1"/>
    <xf numFmtId="0" fontId="24" fillId="0" borderId="1" xfId="1" applyFont="1" applyBorder="1" applyAlignment="1">
      <alignment horizontal="center"/>
    </xf>
    <xf numFmtId="0" fontId="24" fillId="0" borderId="1" xfId="1" applyFont="1" applyFill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0" fontId="16" fillId="0" borderId="2" xfId="1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1" xfId="1" applyFont="1" applyFill="1" applyBorder="1" applyAlignment="1">
      <alignment horizontal="center"/>
    </xf>
    <xf numFmtId="0" fontId="27" fillId="0" borderId="1" xfId="1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 vertical="center"/>
    </xf>
    <xf numFmtId="2" fontId="18" fillId="0" borderId="1" xfId="1" applyNumberFormat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2" fontId="27" fillId="0" borderId="0" xfId="1" applyNumberFormat="1" applyFont="1" applyBorder="1" applyAlignment="1">
      <alignment horizontal="center"/>
    </xf>
    <xf numFmtId="0" fontId="20" fillId="0" borderId="0" xfId="1" applyFont="1"/>
    <xf numFmtId="0" fontId="5" fillId="0" borderId="0" xfId="1" applyFont="1"/>
    <xf numFmtId="0" fontId="20" fillId="0" borderId="0" xfId="1" applyFont="1" applyBorder="1"/>
    <xf numFmtId="0" fontId="5" fillId="0" borderId="0" xfId="1" applyFont="1" applyBorder="1"/>
    <xf numFmtId="0" fontId="6" fillId="0" borderId="0" xfId="1" applyFont="1" applyBorder="1"/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top" wrapText="1"/>
    </xf>
    <xf numFmtId="0" fontId="16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/>
    </xf>
    <xf numFmtId="0" fontId="6" fillId="0" borderId="2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/>
    </xf>
    <xf numFmtId="0" fontId="16" fillId="0" borderId="8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/>
    </xf>
    <xf numFmtId="0" fontId="16" fillId="0" borderId="3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top"/>
    </xf>
    <xf numFmtId="0" fontId="1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center"/>
    </xf>
    <xf numFmtId="0" fontId="16" fillId="0" borderId="2" xfId="1" applyFont="1" applyBorder="1" applyAlignment="1" applyProtection="1">
      <alignment horizontal="center"/>
      <protection locked="0"/>
    </xf>
    <xf numFmtId="0" fontId="16" fillId="0" borderId="1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1" fillId="0" borderId="0" xfId="1" applyFont="1" applyBorder="1"/>
    <xf numFmtId="0" fontId="23" fillId="0" borderId="1" xfId="1" applyFont="1" applyFill="1" applyBorder="1" applyAlignment="1">
      <alignment horizontal="center" vertical="top" wrapText="1"/>
    </xf>
    <xf numFmtId="0" fontId="16" fillId="0" borderId="2" xfId="1" applyFont="1" applyBorder="1" applyAlignment="1">
      <alignment horizontal="center" vertical="center" wrapText="1"/>
    </xf>
    <xf numFmtId="0" fontId="8" fillId="0" borderId="0" xfId="1" applyFont="1" applyBorder="1"/>
    <xf numFmtId="0" fontId="11" fillId="0" borderId="3" xfId="1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 vertical="top" wrapText="1"/>
    </xf>
    <xf numFmtId="0" fontId="16" fillId="0" borderId="3" xfId="1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/>
    </xf>
    <xf numFmtId="0" fontId="23" fillId="0" borderId="1" xfId="1" applyFont="1" applyBorder="1" applyAlignment="1">
      <alignment vertical="top" wrapText="1"/>
    </xf>
    <xf numFmtId="0" fontId="30" fillId="0" borderId="0" xfId="1" applyFont="1" applyBorder="1" applyAlignment="1">
      <alignment horizontal="left"/>
    </xf>
    <xf numFmtId="0" fontId="11" fillId="0" borderId="1" xfId="1" applyFont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view="pageBreakPreview" topLeftCell="A31" zoomScale="53" zoomScaleNormal="75" zoomScaleSheetLayoutView="53" workbookViewId="0">
      <selection activeCell="K39" sqref="K39"/>
    </sheetView>
  </sheetViews>
  <sheetFormatPr defaultColWidth="9.42578125" defaultRowHeight="18.95" customHeight="1" x14ac:dyDescent="0.25"/>
  <cols>
    <col min="1" max="1" width="16" style="1" customWidth="1"/>
    <col min="2" max="2" width="62.85546875" style="1" customWidth="1"/>
    <col min="3" max="3" width="23.85546875" style="1" customWidth="1"/>
    <col min="4" max="4" width="16.5703125" style="1" customWidth="1"/>
    <col min="5" max="5" width="14.140625" style="1" customWidth="1"/>
    <col min="6" max="6" width="15.140625" style="1" customWidth="1"/>
    <col min="7" max="7" width="14.140625" style="1" customWidth="1"/>
    <col min="8" max="8" width="19.42578125" style="1" customWidth="1"/>
    <col min="9" max="9" width="13.42578125" style="1" customWidth="1"/>
    <col min="10" max="11" width="13.7109375" style="1" customWidth="1"/>
    <col min="12" max="12" width="12.7109375" style="1" customWidth="1"/>
    <col min="13" max="16" width="13.7109375" style="1" customWidth="1"/>
    <col min="17" max="254" width="9.42578125" style="1"/>
  </cols>
  <sheetData>
    <row r="1" spans="1:26" ht="15.6" customHeight="1" x14ac:dyDescent="0.25">
      <c r="H1" s="2"/>
      <c r="I1" s="2"/>
    </row>
    <row r="2" spans="1:26" ht="32.25" customHeight="1" x14ac:dyDescent="0.5">
      <c r="A2" s="3"/>
      <c r="B2" s="3" t="s">
        <v>0</v>
      </c>
      <c r="C2" s="4"/>
      <c r="D2" s="4"/>
      <c r="E2" s="119" t="s">
        <v>1</v>
      </c>
      <c r="F2" s="119"/>
      <c r="G2" s="119"/>
      <c r="H2" s="119"/>
      <c r="I2" s="119"/>
      <c r="J2" s="6"/>
      <c r="K2" s="6"/>
      <c r="L2" s="6"/>
      <c r="M2" s="6"/>
      <c r="N2" s="6"/>
    </row>
    <row r="3" spans="1:26" ht="15.6" customHeight="1" x14ac:dyDescent="0.35">
      <c r="A3" s="7" t="s">
        <v>2</v>
      </c>
      <c r="B3" s="7"/>
      <c r="C3" s="7"/>
      <c r="D3" s="4"/>
      <c r="E3" s="4"/>
      <c r="F3" s="4"/>
      <c r="G3" s="8"/>
      <c r="H3" s="8"/>
      <c r="I3" s="8"/>
      <c r="J3" s="4"/>
      <c r="K3" s="4"/>
      <c r="L3" s="4"/>
      <c r="M3" s="4"/>
      <c r="N3" s="4"/>
    </row>
    <row r="4" spans="1:26" ht="15.6" customHeight="1" x14ac:dyDescent="0.35">
      <c r="A4" s="7" t="s">
        <v>3</v>
      </c>
      <c r="B4" s="7"/>
      <c r="C4" s="7"/>
      <c r="D4" s="9"/>
      <c r="E4" s="9"/>
      <c r="F4" s="9"/>
      <c r="G4" s="9"/>
      <c r="H4" s="10"/>
      <c r="I4" s="10"/>
      <c r="J4" s="9"/>
      <c r="K4" s="9"/>
      <c r="L4" s="9"/>
      <c r="M4" s="9"/>
      <c r="N4" s="9"/>
      <c r="O4" s="11"/>
      <c r="P4" s="11"/>
    </row>
    <row r="5" spans="1:26" ht="15.6" customHeight="1" x14ac:dyDescent="0.35">
      <c r="A5" s="7" t="s">
        <v>4</v>
      </c>
      <c r="B5" s="7"/>
      <c r="C5" s="7"/>
      <c r="D5" s="9"/>
      <c r="E5" s="9"/>
      <c r="F5" s="9"/>
      <c r="G5" s="9"/>
      <c r="H5" s="10"/>
      <c r="I5" s="10"/>
      <c r="J5" s="9"/>
      <c r="K5" s="9"/>
      <c r="L5" s="9"/>
      <c r="M5" s="9"/>
      <c r="N5" s="9"/>
      <c r="O5" s="11"/>
      <c r="P5" s="11"/>
    </row>
    <row r="6" spans="1:26" ht="24" customHeight="1" x14ac:dyDescent="0.35">
      <c r="A6" s="12" t="s">
        <v>5</v>
      </c>
      <c r="B6" s="13"/>
      <c r="C6" s="12"/>
      <c r="D6" s="9"/>
      <c r="E6" s="120"/>
      <c r="F6" s="120"/>
      <c r="G6" s="120"/>
      <c r="H6" s="120"/>
      <c r="I6" s="10"/>
      <c r="J6" s="9"/>
      <c r="K6" s="10"/>
      <c r="L6" s="15"/>
      <c r="M6" s="15"/>
      <c r="N6" s="15"/>
      <c r="O6" s="15"/>
      <c r="P6" s="15"/>
    </row>
    <row r="7" spans="1:26" s="1" customFormat="1" ht="20.100000000000001" customHeight="1" x14ac:dyDescent="0.35">
      <c r="A7" s="121" t="s">
        <v>6</v>
      </c>
      <c r="B7" s="16" t="s">
        <v>7</v>
      </c>
      <c r="C7" s="122" t="s">
        <v>8</v>
      </c>
      <c r="D7" s="123" t="s">
        <v>9</v>
      </c>
      <c r="E7" s="124" t="s">
        <v>10</v>
      </c>
      <c r="F7" s="124"/>
      <c r="G7" s="124"/>
      <c r="H7" s="125" t="s">
        <v>11</v>
      </c>
      <c r="I7" s="126" t="s">
        <v>12</v>
      </c>
      <c r="J7" s="126"/>
      <c r="K7" s="126"/>
      <c r="L7" s="126"/>
      <c r="M7" s="123" t="s">
        <v>13</v>
      </c>
      <c r="N7" s="123"/>
      <c r="O7" s="123"/>
      <c r="P7" s="123"/>
      <c r="Q7"/>
      <c r="R7"/>
      <c r="S7"/>
      <c r="T7"/>
      <c r="U7"/>
      <c r="V7"/>
      <c r="W7"/>
      <c r="X7"/>
      <c r="Y7"/>
      <c r="Z7"/>
    </row>
    <row r="8" spans="1:26" s="1" customFormat="1" ht="38.65" customHeight="1" x14ac:dyDescent="0.35">
      <c r="A8" s="121"/>
      <c r="B8" s="16" t="s">
        <v>14</v>
      </c>
      <c r="C8" s="122"/>
      <c r="D8" s="123"/>
      <c r="E8" s="18" t="s">
        <v>15</v>
      </c>
      <c r="F8" s="19" t="s">
        <v>16</v>
      </c>
      <c r="G8" s="19" t="s">
        <v>17</v>
      </c>
      <c r="H8" s="125"/>
      <c r="I8" s="19" t="s">
        <v>18</v>
      </c>
      <c r="J8" s="19" t="s">
        <v>19</v>
      </c>
      <c r="K8" s="19" t="s">
        <v>20</v>
      </c>
      <c r="L8" s="19" t="s">
        <v>21</v>
      </c>
      <c r="M8" s="19" t="s">
        <v>22</v>
      </c>
      <c r="N8" s="19" t="s">
        <v>23</v>
      </c>
      <c r="O8" s="19" t="s">
        <v>24</v>
      </c>
      <c r="P8" s="19" t="s">
        <v>25</v>
      </c>
      <c r="Q8"/>
      <c r="R8"/>
      <c r="S8"/>
      <c r="T8"/>
      <c r="U8"/>
      <c r="V8"/>
      <c r="W8"/>
      <c r="X8"/>
      <c r="Y8"/>
      <c r="Z8"/>
    </row>
    <row r="9" spans="1:26" ht="18.399999999999999" customHeight="1" x14ac:dyDescent="0.35">
      <c r="A9" s="20">
        <v>1</v>
      </c>
      <c r="B9" s="20">
        <v>2</v>
      </c>
      <c r="C9" s="20"/>
      <c r="D9" s="20">
        <v>3</v>
      </c>
      <c r="E9" s="20">
        <v>4</v>
      </c>
      <c r="F9" s="21">
        <v>5</v>
      </c>
      <c r="G9" s="21">
        <v>6</v>
      </c>
      <c r="H9" s="22">
        <v>7</v>
      </c>
      <c r="I9" s="22">
        <v>8</v>
      </c>
      <c r="J9" s="21">
        <v>9</v>
      </c>
      <c r="K9" s="21">
        <v>10</v>
      </c>
      <c r="L9" s="21">
        <v>11</v>
      </c>
      <c r="M9" s="21">
        <v>12</v>
      </c>
      <c r="N9" s="23">
        <v>13</v>
      </c>
      <c r="O9" s="21">
        <v>14</v>
      </c>
      <c r="P9" s="21">
        <v>15</v>
      </c>
    </row>
    <row r="10" spans="1:26" ht="20.100000000000001" customHeight="1" x14ac:dyDescent="0.35">
      <c r="A10" s="24"/>
      <c r="B10" s="25" t="s">
        <v>26</v>
      </c>
      <c r="C10" s="24"/>
      <c r="D10" s="24"/>
      <c r="E10" s="24"/>
      <c r="F10" s="26"/>
      <c r="G10" s="26"/>
      <c r="H10" s="27"/>
      <c r="I10" s="27"/>
      <c r="J10" s="26"/>
      <c r="K10" s="26"/>
      <c r="L10" s="26"/>
      <c r="M10" s="26"/>
      <c r="N10" s="28"/>
      <c r="O10" s="26"/>
      <c r="P10" s="26"/>
    </row>
    <row r="11" spans="1:26" ht="26.85" customHeight="1" x14ac:dyDescent="0.35">
      <c r="A11" s="29">
        <v>15</v>
      </c>
      <c r="B11" s="30" t="s">
        <v>27</v>
      </c>
      <c r="C11" s="29" t="s">
        <v>28</v>
      </c>
      <c r="D11" s="31">
        <v>10</v>
      </c>
      <c r="E11" s="32">
        <v>2.3199999999999998</v>
      </c>
      <c r="F11" s="33">
        <v>2.95</v>
      </c>
      <c r="G11" s="33">
        <v>0</v>
      </c>
      <c r="H11" s="34">
        <v>36</v>
      </c>
      <c r="I11" s="34">
        <v>3.0000000000000001E-3</v>
      </c>
      <c r="J11" s="33">
        <v>7.0000000000000007E-2</v>
      </c>
      <c r="K11" s="33">
        <v>0</v>
      </c>
      <c r="L11" s="33">
        <v>0</v>
      </c>
      <c r="M11" s="33">
        <v>88</v>
      </c>
      <c r="N11" s="35">
        <v>50</v>
      </c>
      <c r="O11" s="33">
        <v>3.5</v>
      </c>
      <c r="P11" s="33">
        <v>0.1</v>
      </c>
    </row>
    <row r="12" spans="1:26" ht="20.100000000000001" customHeight="1" x14ac:dyDescent="0.4">
      <c r="A12" s="29"/>
      <c r="B12" s="30"/>
      <c r="C12" s="36" t="s">
        <v>29</v>
      </c>
      <c r="D12" s="31">
        <v>10</v>
      </c>
      <c r="E12" s="32">
        <v>2.3199999999999998</v>
      </c>
      <c r="F12" s="33">
        <v>2.95</v>
      </c>
      <c r="G12" s="33">
        <v>0</v>
      </c>
      <c r="H12" s="34">
        <v>36</v>
      </c>
      <c r="I12" s="34">
        <v>3.0000000000000001E-3</v>
      </c>
      <c r="J12" s="33">
        <v>7.0000000000000007E-2</v>
      </c>
      <c r="K12" s="33">
        <v>0</v>
      </c>
      <c r="L12" s="33">
        <v>0</v>
      </c>
      <c r="M12" s="33">
        <v>88</v>
      </c>
      <c r="N12" s="35">
        <v>50</v>
      </c>
      <c r="O12" s="33">
        <v>3.5</v>
      </c>
      <c r="P12" s="33">
        <v>0.1</v>
      </c>
    </row>
    <row r="13" spans="1:26" ht="20.100000000000001" customHeight="1" x14ac:dyDescent="0.35">
      <c r="A13" s="32" t="s">
        <v>30</v>
      </c>
      <c r="B13" s="35" t="s">
        <v>31</v>
      </c>
      <c r="C13" s="29" t="s">
        <v>28</v>
      </c>
      <c r="D13" s="35">
        <v>100</v>
      </c>
      <c r="E13" s="32">
        <v>0.4</v>
      </c>
      <c r="F13" s="32">
        <v>0.4</v>
      </c>
      <c r="G13" s="32">
        <v>9.8000000000000007</v>
      </c>
      <c r="H13" s="34">
        <v>44.4</v>
      </c>
      <c r="I13" s="32">
        <v>0.03</v>
      </c>
      <c r="J13" s="32">
        <v>10</v>
      </c>
      <c r="K13" s="32">
        <v>5</v>
      </c>
      <c r="L13" s="32">
        <v>0</v>
      </c>
      <c r="M13" s="32">
        <v>16</v>
      </c>
      <c r="N13" s="32">
        <v>11</v>
      </c>
      <c r="O13" s="32">
        <v>9</v>
      </c>
      <c r="P13" s="32">
        <v>2.2000000000000002</v>
      </c>
    </row>
    <row r="14" spans="1:26" ht="22.5" customHeight="1" x14ac:dyDescent="0.4">
      <c r="A14" s="32"/>
      <c r="B14" s="35"/>
      <c r="C14" s="36" t="s">
        <v>29</v>
      </c>
      <c r="D14" s="35">
        <v>100</v>
      </c>
      <c r="E14" s="32">
        <v>0.4</v>
      </c>
      <c r="F14" s="32">
        <v>0.4</v>
      </c>
      <c r="G14" s="32">
        <v>9.8000000000000007</v>
      </c>
      <c r="H14" s="34">
        <v>44.4</v>
      </c>
      <c r="I14" s="32">
        <v>0.03</v>
      </c>
      <c r="J14" s="32">
        <v>10</v>
      </c>
      <c r="K14" s="32">
        <v>5</v>
      </c>
      <c r="L14" s="32">
        <v>0</v>
      </c>
      <c r="M14" s="32">
        <v>16</v>
      </c>
      <c r="N14" s="32">
        <v>11</v>
      </c>
      <c r="O14" s="32">
        <v>9</v>
      </c>
      <c r="P14" s="32">
        <v>2.2000000000000002</v>
      </c>
    </row>
    <row r="15" spans="1:26" ht="26.85" customHeight="1" x14ac:dyDescent="0.35">
      <c r="A15" s="29" t="s">
        <v>32</v>
      </c>
      <c r="B15" s="127" t="s">
        <v>33</v>
      </c>
      <c r="C15" s="29" t="s">
        <v>28</v>
      </c>
      <c r="D15" s="37" t="s">
        <v>34</v>
      </c>
      <c r="E15" s="29">
        <v>21.97</v>
      </c>
      <c r="F15" s="29">
        <v>16.27</v>
      </c>
      <c r="G15" s="38">
        <v>36.22</v>
      </c>
      <c r="H15" s="32">
        <v>379.2</v>
      </c>
      <c r="I15" s="32">
        <v>0.09</v>
      </c>
      <c r="J15" s="39">
        <v>0.61</v>
      </c>
      <c r="K15" s="29">
        <v>89.76</v>
      </c>
      <c r="L15" s="29">
        <v>0</v>
      </c>
      <c r="M15" s="29">
        <v>195.8</v>
      </c>
      <c r="N15" s="29">
        <v>271.3</v>
      </c>
      <c r="O15" s="29">
        <v>30.95</v>
      </c>
      <c r="P15" s="29">
        <v>0.9</v>
      </c>
    </row>
    <row r="16" spans="1:26" ht="21" customHeight="1" x14ac:dyDescent="0.4">
      <c r="A16" s="29"/>
      <c r="B16" s="127"/>
      <c r="C16" s="36" t="s">
        <v>29</v>
      </c>
      <c r="D16" s="37" t="s">
        <v>35</v>
      </c>
      <c r="E16" s="29">
        <v>25.64</v>
      </c>
      <c r="F16" s="29">
        <v>19.48</v>
      </c>
      <c r="G16" s="38">
        <v>43.85</v>
      </c>
      <c r="H16" s="32">
        <v>453.3</v>
      </c>
      <c r="I16" s="32">
        <v>0.106</v>
      </c>
      <c r="J16" s="39">
        <v>0.747</v>
      </c>
      <c r="K16" s="29">
        <v>107.43</v>
      </c>
      <c r="L16" s="29">
        <v>0</v>
      </c>
      <c r="M16" s="29">
        <v>235.56</v>
      </c>
      <c r="N16" s="29">
        <v>320.5</v>
      </c>
      <c r="O16" s="29">
        <v>37.07</v>
      </c>
      <c r="P16" s="29">
        <v>1.06</v>
      </c>
    </row>
    <row r="17" spans="1:17" ht="21" customHeight="1" x14ac:dyDescent="0.35">
      <c r="A17" s="29" t="s">
        <v>36</v>
      </c>
      <c r="B17" s="40" t="s">
        <v>37</v>
      </c>
      <c r="C17" s="29" t="s">
        <v>28</v>
      </c>
      <c r="D17" s="29">
        <v>215</v>
      </c>
      <c r="E17" s="29">
        <v>3.72</v>
      </c>
      <c r="F17" s="29">
        <v>3.36</v>
      </c>
      <c r="G17" s="38">
        <v>12.2</v>
      </c>
      <c r="H17" s="32">
        <v>93.2</v>
      </c>
      <c r="I17" s="32">
        <v>5.6000000000000001E-2</v>
      </c>
      <c r="J17" s="39">
        <v>1.58</v>
      </c>
      <c r="K17" s="29">
        <v>24.4</v>
      </c>
      <c r="L17" s="29">
        <v>0</v>
      </c>
      <c r="M17" s="29">
        <v>152.19999999999999</v>
      </c>
      <c r="N17" s="29">
        <v>124.6</v>
      </c>
      <c r="O17" s="29">
        <v>21.34</v>
      </c>
      <c r="P17" s="29">
        <v>0.47</v>
      </c>
    </row>
    <row r="18" spans="1:17" ht="19.149999999999999" customHeight="1" x14ac:dyDescent="0.4">
      <c r="A18" s="29"/>
      <c r="B18" s="41"/>
      <c r="C18" s="36" t="s">
        <v>29</v>
      </c>
      <c r="D18" s="29">
        <v>215</v>
      </c>
      <c r="E18" s="29">
        <v>3.72</v>
      </c>
      <c r="F18" s="29">
        <v>3.36</v>
      </c>
      <c r="G18" s="38">
        <v>12.2</v>
      </c>
      <c r="H18" s="32">
        <v>93.2</v>
      </c>
      <c r="I18" s="32">
        <v>5.6000000000000001E-2</v>
      </c>
      <c r="J18" s="39">
        <v>1.58</v>
      </c>
      <c r="K18" s="29">
        <v>24.4</v>
      </c>
      <c r="L18" s="29">
        <v>0</v>
      </c>
      <c r="M18" s="29">
        <v>152.19999999999999</v>
      </c>
      <c r="N18" s="29">
        <v>124.6</v>
      </c>
      <c r="O18" s="29">
        <v>21.34</v>
      </c>
      <c r="P18" s="29">
        <v>0.47</v>
      </c>
    </row>
    <row r="19" spans="1:17" ht="22.15" customHeight="1" x14ac:dyDescent="0.35">
      <c r="A19" s="29" t="s">
        <v>38</v>
      </c>
      <c r="B19" s="29" t="s">
        <v>39</v>
      </c>
      <c r="C19" s="29" t="s">
        <v>28</v>
      </c>
      <c r="D19" s="29">
        <v>30</v>
      </c>
      <c r="E19" s="32">
        <v>1.9</v>
      </c>
      <c r="F19" s="32">
        <v>0.93</v>
      </c>
      <c r="G19" s="32">
        <v>13.1</v>
      </c>
      <c r="H19" s="32">
        <v>68.400000000000006</v>
      </c>
      <c r="I19" s="32">
        <v>3.3000000000000002E-2</v>
      </c>
      <c r="J19" s="32">
        <v>0</v>
      </c>
      <c r="K19" s="32">
        <v>3.0000000000000001E-3</v>
      </c>
      <c r="L19" s="32">
        <v>0</v>
      </c>
      <c r="M19" s="32">
        <v>5.7</v>
      </c>
      <c r="N19" s="32">
        <v>19.5</v>
      </c>
      <c r="O19" s="32">
        <v>3.9</v>
      </c>
      <c r="P19" s="32">
        <v>0.36</v>
      </c>
    </row>
    <row r="20" spans="1:17" ht="20.100000000000001" customHeight="1" x14ac:dyDescent="0.4">
      <c r="A20" s="29"/>
      <c r="B20" s="29"/>
      <c r="C20" s="36" t="s">
        <v>29</v>
      </c>
      <c r="D20" s="29">
        <v>30</v>
      </c>
      <c r="E20" s="32">
        <v>1.9</v>
      </c>
      <c r="F20" s="32">
        <v>0.93</v>
      </c>
      <c r="G20" s="32">
        <v>13.1</v>
      </c>
      <c r="H20" s="32">
        <v>68.400000000000006</v>
      </c>
      <c r="I20" s="32">
        <v>3.3000000000000002E-2</v>
      </c>
      <c r="J20" s="32">
        <v>0</v>
      </c>
      <c r="K20" s="32">
        <v>3.0000000000000001E-3</v>
      </c>
      <c r="L20" s="32">
        <v>0</v>
      </c>
      <c r="M20" s="32">
        <v>5.7</v>
      </c>
      <c r="N20" s="32">
        <v>19.5</v>
      </c>
      <c r="O20" s="32">
        <v>3.9</v>
      </c>
      <c r="P20" s="32">
        <v>0.36</v>
      </c>
    </row>
    <row r="21" spans="1:17" ht="20.100000000000001" customHeight="1" x14ac:dyDescent="0.4">
      <c r="A21" s="32"/>
      <c r="B21" s="42" t="s">
        <v>40</v>
      </c>
      <c r="C21" s="32" t="s">
        <v>41</v>
      </c>
      <c r="D21" s="43">
        <f t="shared" ref="D21:P21" si="0">D11+D13+D15+D17+D19</f>
        <v>515</v>
      </c>
      <c r="E21" s="43">
        <f t="shared" si="0"/>
        <v>30.309999999999995</v>
      </c>
      <c r="F21" s="43">
        <f t="shared" si="0"/>
        <v>23.91</v>
      </c>
      <c r="G21" s="43">
        <f t="shared" si="0"/>
        <v>71.319999999999993</v>
      </c>
      <c r="H21" s="43">
        <f t="shared" si="0"/>
        <v>621.20000000000005</v>
      </c>
      <c r="I21" s="43">
        <f t="shared" si="0"/>
        <v>0.21199999999999999</v>
      </c>
      <c r="J21" s="43">
        <f t="shared" si="0"/>
        <v>12.26</v>
      </c>
      <c r="K21" s="43">
        <f t="shared" si="0"/>
        <v>119.163</v>
      </c>
      <c r="L21" s="43">
        <f t="shared" si="0"/>
        <v>0</v>
      </c>
      <c r="M21" s="43">
        <f t="shared" si="0"/>
        <v>457.7</v>
      </c>
      <c r="N21" s="43">
        <f t="shared" si="0"/>
        <v>476.4</v>
      </c>
      <c r="O21" s="43">
        <f t="shared" si="0"/>
        <v>68.690000000000012</v>
      </c>
      <c r="P21" s="43">
        <f t="shared" si="0"/>
        <v>4.03</v>
      </c>
    </row>
    <row r="22" spans="1:17" ht="22.15" customHeight="1" x14ac:dyDescent="0.4">
      <c r="A22" s="32"/>
      <c r="B22" s="42" t="s">
        <v>40</v>
      </c>
      <c r="C22" s="43" t="s">
        <v>42</v>
      </c>
      <c r="D22" s="43">
        <f t="shared" ref="D22:P22" si="1">D12+D14+D16+D18+D20</f>
        <v>555</v>
      </c>
      <c r="E22" s="43">
        <f t="shared" si="1"/>
        <v>33.979999999999997</v>
      </c>
      <c r="F22" s="43">
        <f t="shared" si="1"/>
        <v>27.12</v>
      </c>
      <c r="G22" s="43">
        <f t="shared" si="1"/>
        <v>78.95</v>
      </c>
      <c r="H22" s="43">
        <f t="shared" si="1"/>
        <v>695.30000000000007</v>
      </c>
      <c r="I22" s="43">
        <f t="shared" si="1"/>
        <v>0.22800000000000001</v>
      </c>
      <c r="J22" s="43">
        <f t="shared" si="1"/>
        <v>12.397</v>
      </c>
      <c r="K22" s="43">
        <f t="shared" si="1"/>
        <v>136.833</v>
      </c>
      <c r="L22" s="43">
        <f t="shared" si="1"/>
        <v>0</v>
      </c>
      <c r="M22" s="43">
        <f t="shared" si="1"/>
        <v>497.46</v>
      </c>
      <c r="N22" s="43">
        <f t="shared" si="1"/>
        <v>525.6</v>
      </c>
      <c r="O22" s="43">
        <f t="shared" si="1"/>
        <v>74.81</v>
      </c>
      <c r="P22" s="43">
        <f t="shared" si="1"/>
        <v>4.1900000000000004</v>
      </c>
    </row>
    <row r="23" spans="1:17" ht="24" customHeight="1" x14ac:dyDescent="0.4">
      <c r="A23" s="32"/>
      <c r="B23" s="42" t="s">
        <v>43</v>
      </c>
      <c r="C23" s="35"/>
      <c r="D23" s="32"/>
      <c r="E23" s="32"/>
      <c r="F23" s="32"/>
      <c r="G23" s="32"/>
      <c r="H23" s="34"/>
      <c r="I23" s="34"/>
      <c r="J23" s="32"/>
      <c r="K23" s="32"/>
      <c r="L23" s="32"/>
      <c r="M23" s="32"/>
      <c r="N23" s="35"/>
      <c r="O23" s="32"/>
      <c r="P23" s="32"/>
    </row>
    <row r="24" spans="1:17" ht="25.15" customHeight="1" x14ac:dyDescent="0.35">
      <c r="A24" s="29" t="s">
        <v>44</v>
      </c>
      <c r="B24" s="128" t="s">
        <v>45</v>
      </c>
      <c r="C24" s="29" t="s">
        <v>28</v>
      </c>
      <c r="D24" s="29">
        <v>60</v>
      </c>
      <c r="E24" s="29">
        <v>1.18</v>
      </c>
      <c r="F24" s="29">
        <v>3.14</v>
      </c>
      <c r="G24" s="29">
        <v>7</v>
      </c>
      <c r="H24" s="29">
        <v>56.52</v>
      </c>
      <c r="I24" s="29">
        <v>5.2999999999999999E-2</v>
      </c>
      <c r="J24" s="29">
        <v>9.4</v>
      </c>
      <c r="K24" s="29">
        <v>0</v>
      </c>
      <c r="L24" s="29">
        <v>0</v>
      </c>
      <c r="M24" s="29">
        <v>15.81</v>
      </c>
      <c r="N24" s="29">
        <v>33.1</v>
      </c>
      <c r="O24" s="29">
        <v>14.27</v>
      </c>
      <c r="P24" s="29">
        <v>0.49</v>
      </c>
      <c r="Q24" s="44"/>
    </row>
    <row r="25" spans="1:17" ht="21" customHeight="1" x14ac:dyDescent="0.4">
      <c r="A25" s="29"/>
      <c r="B25" s="128"/>
      <c r="C25" s="36" t="s">
        <v>29</v>
      </c>
      <c r="D25" s="29">
        <v>100</v>
      </c>
      <c r="E25" s="29">
        <v>1.96</v>
      </c>
      <c r="F25" s="29">
        <v>5.24</v>
      </c>
      <c r="G25" s="29">
        <v>12</v>
      </c>
      <c r="H25" s="29">
        <v>103</v>
      </c>
      <c r="I25" s="29">
        <v>0.09</v>
      </c>
      <c r="J25" s="29">
        <v>15.66</v>
      </c>
      <c r="K25" s="29">
        <v>0</v>
      </c>
      <c r="L25" s="29">
        <v>0</v>
      </c>
      <c r="M25" s="29">
        <v>15.8</v>
      </c>
      <c r="N25" s="29">
        <v>55.2</v>
      </c>
      <c r="O25" s="29">
        <v>23.8</v>
      </c>
      <c r="P25" s="29">
        <v>0.82</v>
      </c>
      <c r="Q25" s="44"/>
    </row>
    <row r="26" spans="1:17" ht="26.85" customHeight="1" x14ac:dyDescent="0.35">
      <c r="A26" s="32">
        <v>88</v>
      </c>
      <c r="B26" s="129" t="s">
        <v>46</v>
      </c>
      <c r="C26" s="32" t="s">
        <v>41</v>
      </c>
      <c r="D26" s="45" t="s">
        <v>47</v>
      </c>
      <c r="E26" s="32">
        <v>1.54</v>
      </c>
      <c r="F26" s="32">
        <v>4.71</v>
      </c>
      <c r="G26" s="32">
        <v>6.5</v>
      </c>
      <c r="H26" s="34">
        <v>79.900000000000006</v>
      </c>
      <c r="I26" s="34">
        <v>4.8000000000000001E-2</v>
      </c>
      <c r="J26" s="32">
        <v>12.64</v>
      </c>
      <c r="K26" s="32">
        <v>0</v>
      </c>
      <c r="L26" s="32">
        <v>0</v>
      </c>
      <c r="M26" s="32">
        <v>43.8</v>
      </c>
      <c r="N26" s="35">
        <v>42.2</v>
      </c>
      <c r="O26" s="32">
        <v>18.100000000000001</v>
      </c>
      <c r="P26" s="32">
        <v>0.67</v>
      </c>
    </row>
    <row r="27" spans="1:17" ht="22.5" customHeight="1" x14ac:dyDescent="0.4">
      <c r="A27" s="32"/>
      <c r="B27" s="129"/>
      <c r="C27" s="43" t="s">
        <v>42</v>
      </c>
      <c r="D27" s="45" t="s">
        <v>48</v>
      </c>
      <c r="E27" s="32">
        <v>2.02</v>
      </c>
      <c r="F27" s="32">
        <v>6.45</v>
      </c>
      <c r="G27" s="32">
        <v>8.26</v>
      </c>
      <c r="H27" s="34">
        <v>105.95</v>
      </c>
      <c r="I27" s="34">
        <v>6.0999999999999999E-2</v>
      </c>
      <c r="J27" s="32">
        <v>15.81</v>
      </c>
      <c r="K27" s="32">
        <v>0</v>
      </c>
      <c r="L27" s="32">
        <v>0</v>
      </c>
      <c r="M27" s="32">
        <v>58.05</v>
      </c>
      <c r="N27" s="35">
        <v>49</v>
      </c>
      <c r="O27" s="32">
        <v>22.12</v>
      </c>
      <c r="P27" s="32">
        <v>0.85</v>
      </c>
    </row>
    <row r="28" spans="1:17" ht="28.15" customHeight="1" x14ac:dyDescent="0.35">
      <c r="A28" s="32">
        <v>288</v>
      </c>
      <c r="B28" s="129" t="s">
        <v>49</v>
      </c>
      <c r="C28" s="32" t="s">
        <v>41</v>
      </c>
      <c r="D28" s="45" t="s">
        <v>50</v>
      </c>
      <c r="E28" s="32">
        <v>9.4499999999999993</v>
      </c>
      <c r="F28" s="32">
        <v>9.56</v>
      </c>
      <c r="G28" s="32">
        <v>8.43</v>
      </c>
      <c r="H28" s="34">
        <v>158</v>
      </c>
      <c r="I28" s="34">
        <v>0.05</v>
      </c>
      <c r="J28" s="32">
        <v>0.47</v>
      </c>
      <c r="K28" s="32">
        <v>32.25</v>
      </c>
      <c r="L28" s="32">
        <v>0</v>
      </c>
      <c r="M28" s="32">
        <v>27.9</v>
      </c>
      <c r="N28" s="35">
        <v>98.2</v>
      </c>
      <c r="O28" s="32">
        <v>20.25</v>
      </c>
      <c r="P28" s="32">
        <v>0.91</v>
      </c>
    </row>
    <row r="29" spans="1:17" ht="25.35" customHeight="1" x14ac:dyDescent="0.4">
      <c r="A29" s="32">
        <v>355</v>
      </c>
      <c r="B29" s="129"/>
      <c r="C29" s="43" t="s">
        <v>42</v>
      </c>
      <c r="D29" s="45" t="s">
        <v>50</v>
      </c>
      <c r="E29" s="32">
        <v>9.4499999999999993</v>
      </c>
      <c r="F29" s="32">
        <v>9.56</v>
      </c>
      <c r="G29" s="32">
        <v>8.43</v>
      </c>
      <c r="H29" s="34">
        <v>158</v>
      </c>
      <c r="I29" s="34">
        <v>0.05</v>
      </c>
      <c r="J29" s="32">
        <v>0.47</v>
      </c>
      <c r="K29" s="32">
        <v>32.25</v>
      </c>
      <c r="L29" s="32">
        <v>0</v>
      </c>
      <c r="M29" s="32">
        <v>27.9</v>
      </c>
      <c r="N29" s="35">
        <v>98.2</v>
      </c>
      <c r="O29" s="32">
        <v>20.25</v>
      </c>
      <c r="P29" s="32">
        <v>0.91</v>
      </c>
    </row>
    <row r="30" spans="1:17" ht="21" customHeight="1" x14ac:dyDescent="0.35">
      <c r="A30" s="32">
        <v>304</v>
      </c>
      <c r="B30" s="32" t="s">
        <v>51</v>
      </c>
      <c r="C30" s="32" t="s">
        <v>41</v>
      </c>
      <c r="D30" s="32">
        <v>150</v>
      </c>
      <c r="E30" s="32">
        <v>3.65</v>
      </c>
      <c r="F30" s="32">
        <v>5.37</v>
      </c>
      <c r="G30" s="32">
        <v>36.68</v>
      </c>
      <c r="H30" s="32">
        <v>209.7</v>
      </c>
      <c r="I30" s="32">
        <v>2.6000000000000002E-2</v>
      </c>
      <c r="J30" s="32">
        <v>0</v>
      </c>
      <c r="K30" s="32">
        <v>0</v>
      </c>
      <c r="L30" s="32">
        <v>0</v>
      </c>
      <c r="M30" s="32">
        <v>1.36</v>
      </c>
      <c r="N30" s="35">
        <v>60.94</v>
      </c>
      <c r="O30" s="32">
        <v>16.329999999999998</v>
      </c>
      <c r="P30" s="32">
        <v>0.52</v>
      </c>
    </row>
    <row r="31" spans="1:17" ht="21" customHeight="1" x14ac:dyDescent="0.4">
      <c r="A31" s="32"/>
      <c r="B31" s="32"/>
      <c r="C31" s="43" t="s">
        <v>42</v>
      </c>
      <c r="D31" s="32">
        <v>180</v>
      </c>
      <c r="E31" s="32">
        <v>4.38</v>
      </c>
      <c r="F31" s="32">
        <v>6.45</v>
      </c>
      <c r="G31" s="32">
        <v>44</v>
      </c>
      <c r="H31" s="32">
        <v>251.64</v>
      </c>
      <c r="I31" s="32">
        <v>3.1E-2</v>
      </c>
      <c r="J31" s="32">
        <v>0</v>
      </c>
      <c r="K31" s="32">
        <v>0</v>
      </c>
      <c r="L31" s="32">
        <v>0</v>
      </c>
      <c r="M31" s="32">
        <v>1.64</v>
      </c>
      <c r="N31" s="35">
        <v>73.13</v>
      </c>
      <c r="O31" s="32">
        <v>19.600000000000001</v>
      </c>
      <c r="P31" s="32">
        <v>0.63</v>
      </c>
    </row>
    <row r="32" spans="1:17" ht="21" customHeight="1" x14ac:dyDescent="0.35">
      <c r="A32" s="32" t="s">
        <v>52</v>
      </c>
      <c r="B32" s="32" t="s">
        <v>53</v>
      </c>
      <c r="C32" s="32" t="s">
        <v>41</v>
      </c>
      <c r="D32" s="32">
        <v>200</v>
      </c>
      <c r="E32" s="32">
        <v>0.34</v>
      </c>
      <c r="F32" s="32">
        <v>7.2999999999999995E-2</v>
      </c>
      <c r="G32" s="32">
        <v>29.5</v>
      </c>
      <c r="H32" s="32">
        <v>120</v>
      </c>
      <c r="I32" s="32">
        <v>2.1000000000000001E-2</v>
      </c>
      <c r="J32" s="32">
        <v>0.43</v>
      </c>
      <c r="K32" s="32">
        <v>0</v>
      </c>
      <c r="L32" s="32">
        <v>0</v>
      </c>
      <c r="M32" s="32">
        <v>19.920000000000002</v>
      </c>
      <c r="N32" s="35">
        <v>18.72</v>
      </c>
      <c r="O32" s="32">
        <v>7.91</v>
      </c>
      <c r="P32" s="32">
        <v>0.44</v>
      </c>
    </row>
    <row r="33" spans="1:16" ht="20.100000000000001" customHeight="1" x14ac:dyDescent="0.4">
      <c r="A33" s="32"/>
      <c r="B33" s="32"/>
      <c r="C33" s="43" t="s">
        <v>42</v>
      </c>
      <c r="D33" s="32">
        <v>200</v>
      </c>
      <c r="E33" s="32">
        <v>0.34</v>
      </c>
      <c r="F33" s="32">
        <v>7.2999999999999995E-2</v>
      </c>
      <c r="G33" s="32">
        <v>29.5</v>
      </c>
      <c r="H33" s="32">
        <v>120</v>
      </c>
      <c r="I33" s="32">
        <v>2.1000000000000001E-2</v>
      </c>
      <c r="J33" s="32">
        <v>0.43</v>
      </c>
      <c r="K33" s="32">
        <v>0</v>
      </c>
      <c r="L33" s="32">
        <v>0</v>
      </c>
      <c r="M33" s="32">
        <v>19.920000000000002</v>
      </c>
      <c r="N33" s="35">
        <v>18.72</v>
      </c>
      <c r="O33" s="32">
        <v>7.91</v>
      </c>
      <c r="P33" s="32">
        <v>0.44</v>
      </c>
    </row>
    <row r="34" spans="1:16" ht="21" customHeight="1" x14ac:dyDescent="0.35">
      <c r="A34" s="32" t="s">
        <v>54</v>
      </c>
      <c r="B34" s="32" t="s">
        <v>55</v>
      </c>
      <c r="C34" s="32" t="s">
        <v>41</v>
      </c>
      <c r="D34" s="32">
        <v>30</v>
      </c>
      <c r="E34" s="32">
        <v>2.0099999999999998</v>
      </c>
      <c r="F34" s="32">
        <v>0.30000000000000004</v>
      </c>
      <c r="G34" s="32">
        <v>13.59</v>
      </c>
      <c r="H34" s="32">
        <v>65.099999999999994</v>
      </c>
      <c r="I34" s="32">
        <v>3.3000000000000002E-2</v>
      </c>
      <c r="J34" s="32">
        <v>0</v>
      </c>
      <c r="K34" s="32">
        <v>0</v>
      </c>
      <c r="L34" s="32">
        <v>0</v>
      </c>
      <c r="M34" s="32">
        <v>6</v>
      </c>
      <c r="N34" s="32">
        <v>19.5</v>
      </c>
      <c r="O34" s="32">
        <v>4.2</v>
      </c>
      <c r="P34" s="32">
        <v>0.33</v>
      </c>
    </row>
    <row r="35" spans="1:16" ht="21" customHeight="1" x14ac:dyDescent="0.4">
      <c r="A35" s="32"/>
      <c r="B35" s="32"/>
      <c r="C35" s="43" t="s">
        <v>42</v>
      </c>
      <c r="D35" s="32">
        <v>30</v>
      </c>
      <c r="E35" s="32">
        <v>2.0099999999999998</v>
      </c>
      <c r="F35" s="32">
        <v>0.30000000000000004</v>
      </c>
      <c r="G35" s="32">
        <v>13.59</v>
      </c>
      <c r="H35" s="32">
        <v>65.099999999999994</v>
      </c>
      <c r="I35" s="32">
        <v>3.3000000000000002E-2</v>
      </c>
      <c r="J35" s="32">
        <v>0</v>
      </c>
      <c r="K35" s="32">
        <v>0</v>
      </c>
      <c r="L35" s="32">
        <v>0</v>
      </c>
      <c r="M35" s="32">
        <v>6</v>
      </c>
      <c r="N35" s="32">
        <v>19.5</v>
      </c>
      <c r="O35" s="32">
        <v>4.2</v>
      </c>
      <c r="P35" s="32">
        <v>0.33</v>
      </c>
    </row>
    <row r="36" spans="1:16" ht="21" customHeight="1" x14ac:dyDescent="0.35">
      <c r="A36" s="32" t="s">
        <v>56</v>
      </c>
      <c r="B36" s="32" t="s">
        <v>57</v>
      </c>
      <c r="C36" s="32" t="s">
        <v>41</v>
      </c>
      <c r="D36" s="32">
        <v>30</v>
      </c>
      <c r="E36" s="32">
        <v>2.31</v>
      </c>
      <c r="F36" s="32">
        <v>0.42</v>
      </c>
      <c r="G36" s="32">
        <v>11.31</v>
      </c>
      <c r="H36" s="32">
        <v>60.3</v>
      </c>
      <c r="I36" s="32">
        <v>0.06</v>
      </c>
      <c r="J36" s="32">
        <v>0</v>
      </c>
      <c r="K36" s="32">
        <v>0</v>
      </c>
      <c r="L36" s="32">
        <v>0</v>
      </c>
      <c r="M36" s="32">
        <v>9.9</v>
      </c>
      <c r="N36" s="32">
        <v>53.4</v>
      </c>
      <c r="O36" s="32">
        <v>16.5</v>
      </c>
      <c r="P36" s="32">
        <v>1.35</v>
      </c>
    </row>
    <row r="37" spans="1:16" ht="20.100000000000001" customHeight="1" x14ac:dyDescent="0.4">
      <c r="A37" s="32"/>
      <c r="B37" s="32"/>
      <c r="C37" s="43" t="s">
        <v>42</v>
      </c>
      <c r="D37" s="32">
        <v>40</v>
      </c>
      <c r="E37" s="32">
        <v>3.08</v>
      </c>
      <c r="F37" s="32">
        <v>0.56000000000000005</v>
      </c>
      <c r="G37" s="32">
        <v>15.08</v>
      </c>
      <c r="H37" s="32">
        <v>80.2</v>
      </c>
      <c r="I37" s="32">
        <v>0.08</v>
      </c>
      <c r="J37" s="32">
        <v>0</v>
      </c>
      <c r="K37" s="32">
        <v>0</v>
      </c>
      <c r="L37" s="32">
        <v>0</v>
      </c>
      <c r="M37" s="32">
        <v>13.2</v>
      </c>
      <c r="N37" s="32">
        <v>71.2</v>
      </c>
      <c r="O37" s="32">
        <v>22</v>
      </c>
      <c r="P37" s="32">
        <v>1.8</v>
      </c>
    </row>
    <row r="38" spans="1:16" ht="21" customHeight="1" x14ac:dyDescent="0.4">
      <c r="A38" s="32"/>
      <c r="B38" s="42" t="s">
        <v>40</v>
      </c>
      <c r="C38" s="32" t="s">
        <v>41</v>
      </c>
      <c r="D38" s="42">
        <f t="shared" ref="D38:P38" si="2">D24+D26+D28+D30+D32+D34+D36</f>
        <v>797</v>
      </c>
      <c r="E38" s="42">
        <f t="shared" si="2"/>
        <v>20.48</v>
      </c>
      <c r="F38" s="42">
        <f t="shared" si="2"/>
        <v>23.573000000000004</v>
      </c>
      <c r="G38" s="42">
        <f t="shared" si="2"/>
        <v>113.01</v>
      </c>
      <c r="H38" s="42">
        <f t="shared" si="2"/>
        <v>749.52</v>
      </c>
      <c r="I38" s="42">
        <f t="shared" si="2"/>
        <v>0.29100000000000004</v>
      </c>
      <c r="J38" s="42">
        <f t="shared" si="2"/>
        <v>22.939999999999998</v>
      </c>
      <c r="K38" s="42">
        <f t="shared" si="2"/>
        <v>32.25</v>
      </c>
      <c r="L38" s="42">
        <f t="shared" si="2"/>
        <v>0</v>
      </c>
      <c r="M38" s="42">
        <f t="shared" si="2"/>
        <v>124.69</v>
      </c>
      <c r="N38" s="42">
        <f t="shared" si="2"/>
        <v>326.05999999999995</v>
      </c>
      <c r="O38" s="42">
        <f t="shared" si="2"/>
        <v>97.56</v>
      </c>
      <c r="P38" s="42">
        <f t="shared" si="2"/>
        <v>4.7100000000000009</v>
      </c>
    </row>
    <row r="39" spans="1:16" ht="23.1" customHeight="1" x14ac:dyDescent="0.4">
      <c r="A39" s="32"/>
      <c r="B39" s="42" t="s">
        <v>40</v>
      </c>
      <c r="C39" s="43" t="s">
        <v>42</v>
      </c>
      <c r="D39" s="42">
        <f t="shared" ref="D39:P39" si="3">D25+D27+D29+D31+D33+D35+D37</f>
        <v>933</v>
      </c>
      <c r="E39" s="42">
        <f t="shared" si="3"/>
        <v>23.239999999999995</v>
      </c>
      <c r="F39" s="42">
        <f t="shared" si="3"/>
        <v>28.632999999999999</v>
      </c>
      <c r="G39" s="42">
        <f t="shared" si="3"/>
        <v>130.86000000000001</v>
      </c>
      <c r="H39" s="42">
        <f t="shared" si="3"/>
        <v>883.89</v>
      </c>
      <c r="I39" s="42">
        <f t="shared" si="3"/>
        <v>0.36600000000000005</v>
      </c>
      <c r="J39" s="42">
        <f t="shared" si="3"/>
        <v>32.369999999999997</v>
      </c>
      <c r="K39" s="42">
        <f t="shared" si="3"/>
        <v>32.25</v>
      </c>
      <c r="L39" s="42">
        <f t="shared" si="3"/>
        <v>0</v>
      </c>
      <c r="M39" s="42">
        <f t="shared" si="3"/>
        <v>142.51</v>
      </c>
      <c r="N39" s="42">
        <f t="shared" si="3"/>
        <v>384.95</v>
      </c>
      <c r="O39" s="42">
        <f t="shared" si="3"/>
        <v>119.88000000000001</v>
      </c>
      <c r="P39" s="42">
        <f t="shared" si="3"/>
        <v>5.78</v>
      </c>
    </row>
    <row r="40" spans="1:16" ht="22.15" customHeight="1" x14ac:dyDescent="0.4">
      <c r="A40" s="32"/>
      <c r="B40" s="42" t="s">
        <v>58</v>
      </c>
      <c r="C40" s="35"/>
      <c r="D40" s="32"/>
      <c r="E40" s="32"/>
      <c r="F40" s="32"/>
      <c r="G40" s="32"/>
      <c r="H40" s="34"/>
      <c r="I40" s="34"/>
      <c r="J40" s="32"/>
      <c r="K40" s="32"/>
      <c r="L40" s="32"/>
      <c r="M40" s="32"/>
      <c r="N40" s="35"/>
      <c r="O40" s="32"/>
      <c r="P40" s="32"/>
    </row>
    <row r="41" spans="1:16" ht="18.95" customHeight="1" x14ac:dyDescent="0.35">
      <c r="A41" s="32"/>
      <c r="B41" s="35"/>
      <c r="C41" s="35"/>
      <c r="D41" s="32"/>
      <c r="E41" s="32"/>
      <c r="F41" s="32"/>
      <c r="G41" s="32"/>
      <c r="H41" s="34"/>
      <c r="I41" s="34"/>
      <c r="J41" s="32"/>
      <c r="K41" s="32"/>
      <c r="L41" s="32"/>
      <c r="M41" s="32"/>
      <c r="N41" s="35"/>
      <c r="O41" s="32"/>
      <c r="P41" s="32"/>
    </row>
    <row r="42" spans="1:16" ht="18.95" customHeight="1" x14ac:dyDescent="0.35">
      <c r="A42" s="32" t="s">
        <v>59</v>
      </c>
      <c r="B42" s="129" t="s">
        <v>60</v>
      </c>
      <c r="C42" s="32" t="s">
        <v>41</v>
      </c>
      <c r="D42" s="32">
        <v>140</v>
      </c>
      <c r="E42" s="32">
        <v>12.85</v>
      </c>
      <c r="F42" s="32">
        <v>16.62</v>
      </c>
      <c r="G42" s="32">
        <v>10.11</v>
      </c>
      <c r="H42" s="34">
        <v>241.4</v>
      </c>
      <c r="I42" s="34">
        <v>9.4E-2</v>
      </c>
      <c r="J42" s="32">
        <v>0.63</v>
      </c>
      <c r="K42" s="32">
        <v>22.88</v>
      </c>
      <c r="L42" s="32">
        <v>0</v>
      </c>
      <c r="M42" s="32">
        <v>110</v>
      </c>
      <c r="N42" s="35">
        <v>210.5</v>
      </c>
      <c r="O42" s="32">
        <v>18.32</v>
      </c>
      <c r="P42" s="32">
        <v>2.2000000000000002</v>
      </c>
    </row>
    <row r="43" spans="1:16" ht="18.95" customHeight="1" x14ac:dyDescent="0.4">
      <c r="A43" s="32"/>
      <c r="B43" s="129"/>
      <c r="C43" s="43" t="s">
        <v>42</v>
      </c>
      <c r="D43" s="32">
        <v>140</v>
      </c>
      <c r="E43" s="32">
        <v>12.85</v>
      </c>
      <c r="F43" s="32">
        <v>16.62</v>
      </c>
      <c r="G43" s="32">
        <v>10.11</v>
      </c>
      <c r="H43" s="34">
        <v>241.4</v>
      </c>
      <c r="I43" s="34">
        <v>9.4E-2</v>
      </c>
      <c r="J43" s="32">
        <v>0.63</v>
      </c>
      <c r="K43" s="32">
        <v>22.88</v>
      </c>
      <c r="L43" s="32">
        <v>0</v>
      </c>
      <c r="M43" s="32">
        <v>110</v>
      </c>
      <c r="N43" s="35">
        <v>210.5</v>
      </c>
      <c r="O43" s="32">
        <v>18.32</v>
      </c>
      <c r="P43" s="32">
        <v>2.2000000000000002</v>
      </c>
    </row>
    <row r="44" spans="1:16" ht="18.95" customHeight="1" x14ac:dyDescent="0.35">
      <c r="A44" s="32" t="s">
        <v>61</v>
      </c>
      <c r="B44" s="32" t="s">
        <v>62</v>
      </c>
      <c r="C44" s="32" t="s">
        <v>41</v>
      </c>
      <c r="D44" s="32">
        <v>212</v>
      </c>
      <c r="E44" s="32">
        <v>7.0000000000000007E-2</v>
      </c>
      <c r="F44" s="32">
        <v>0.02</v>
      </c>
      <c r="G44" s="32">
        <v>12</v>
      </c>
      <c r="H44" s="34">
        <v>48.5</v>
      </c>
      <c r="I44" s="34">
        <v>0</v>
      </c>
      <c r="J44" s="32">
        <v>0.03</v>
      </c>
      <c r="K44" s="32">
        <v>0</v>
      </c>
      <c r="L44" s="32">
        <v>0</v>
      </c>
      <c r="M44" s="32">
        <v>11.1</v>
      </c>
      <c r="N44" s="35">
        <v>2.8</v>
      </c>
      <c r="O44" s="32">
        <v>1.4</v>
      </c>
      <c r="P44" s="32">
        <v>0.28000000000000003</v>
      </c>
    </row>
    <row r="45" spans="1:16" ht="18.95" customHeight="1" x14ac:dyDescent="0.4">
      <c r="A45" s="32"/>
      <c r="B45" s="32"/>
      <c r="C45" s="43" t="s">
        <v>29</v>
      </c>
      <c r="D45" s="32">
        <v>212</v>
      </c>
      <c r="E45" s="32">
        <v>7.0000000000000007E-2</v>
      </c>
      <c r="F45" s="32">
        <v>0.02</v>
      </c>
      <c r="G45" s="32">
        <v>12</v>
      </c>
      <c r="H45" s="34">
        <v>48.5</v>
      </c>
      <c r="I45" s="34">
        <v>0</v>
      </c>
      <c r="J45" s="32">
        <v>0.03</v>
      </c>
      <c r="K45" s="32">
        <v>0</v>
      </c>
      <c r="L45" s="32">
        <v>0</v>
      </c>
      <c r="M45" s="32">
        <v>11.1</v>
      </c>
      <c r="N45" s="35">
        <v>2.8</v>
      </c>
      <c r="O45" s="32">
        <v>1.4</v>
      </c>
      <c r="P45" s="32">
        <v>0.28000000000000003</v>
      </c>
    </row>
    <row r="46" spans="1:16" ht="18.95" customHeight="1" x14ac:dyDescent="0.4">
      <c r="A46" s="32"/>
      <c r="B46" s="43" t="s">
        <v>40</v>
      </c>
      <c r="C46" s="32" t="s">
        <v>41</v>
      </c>
      <c r="D46" s="43">
        <f t="shared" ref="D46:P46" si="4">D42+D44</f>
        <v>352</v>
      </c>
      <c r="E46" s="43">
        <f t="shared" si="4"/>
        <v>12.92</v>
      </c>
      <c r="F46" s="43">
        <f t="shared" si="4"/>
        <v>16.64</v>
      </c>
      <c r="G46" s="46">
        <f t="shared" si="4"/>
        <v>22.11</v>
      </c>
      <c r="H46" s="46">
        <f t="shared" si="4"/>
        <v>289.89999999999998</v>
      </c>
      <c r="I46" s="46">
        <f t="shared" si="4"/>
        <v>9.4E-2</v>
      </c>
      <c r="J46" s="46">
        <f t="shared" si="4"/>
        <v>0.66</v>
      </c>
      <c r="K46" s="46">
        <f t="shared" si="4"/>
        <v>22.88</v>
      </c>
      <c r="L46" s="46">
        <f t="shared" si="4"/>
        <v>0</v>
      </c>
      <c r="M46" s="46">
        <f t="shared" si="4"/>
        <v>121.1</v>
      </c>
      <c r="N46" s="46">
        <f t="shared" si="4"/>
        <v>213.3</v>
      </c>
      <c r="O46" s="46">
        <f t="shared" si="4"/>
        <v>19.72</v>
      </c>
      <c r="P46" s="46">
        <f t="shared" si="4"/>
        <v>2.4800000000000004</v>
      </c>
    </row>
    <row r="47" spans="1:16" ht="18.95" customHeight="1" x14ac:dyDescent="0.4">
      <c r="A47" s="32"/>
      <c r="B47" s="43" t="s">
        <v>40</v>
      </c>
      <c r="C47" s="43" t="s">
        <v>42</v>
      </c>
      <c r="D47" s="43">
        <f t="shared" ref="D47:P47" si="5">D43+D45</f>
        <v>352</v>
      </c>
      <c r="E47" s="43">
        <f t="shared" si="5"/>
        <v>12.92</v>
      </c>
      <c r="F47" s="43">
        <f t="shared" si="5"/>
        <v>16.64</v>
      </c>
      <c r="G47" s="46">
        <f t="shared" si="5"/>
        <v>22.11</v>
      </c>
      <c r="H47" s="46">
        <f t="shared" si="5"/>
        <v>289.89999999999998</v>
      </c>
      <c r="I47" s="46">
        <f t="shared" si="5"/>
        <v>9.4E-2</v>
      </c>
      <c r="J47" s="46">
        <f t="shared" si="5"/>
        <v>0.66</v>
      </c>
      <c r="K47" s="46">
        <f t="shared" si="5"/>
        <v>22.88</v>
      </c>
      <c r="L47" s="46">
        <f t="shared" si="5"/>
        <v>0</v>
      </c>
      <c r="M47" s="46">
        <f t="shared" si="5"/>
        <v>121.1</v>
      </c>
      <c r="N47" s="46">
        <f t="shared" si="5"/>
        <v>213.3</v>
      </c>
      <c r="O47" s="46">
        <f t="shared" si="5"/>
        <v>19.72</v>
      </c>
      <c r="P47" s="46">
        <f t="shared" si="5"/>
        <v>2.4800000000000004</v>
      </c>
    </row>
    <row r="48" spans="1:16" ht="18.95" customHeight="1" x14ac:dyDescent="0.4">
      <c r="A48" s="32"/>
      <c r="B48" s="43" t="s">
        <v>63</v>
      </c>
      <c r="C48" s="32" t="s">
        <v>41</v>
      </c>
      <c r="D48" s="43">
        <f t="shared" ref="D48:P48" si="6">D21+D38+D46</f>
        <v>1664</v>
      </c>
      <c r="E48" s="43">
        <f t="shared" si="6"/>
        <v>63.709999999999994</v>
      </c>
      <c r="F48" s="43">
        <f t="shared" si="6"/>
        <v>64.123000000000005</v>
      </c>
      <c r="G48" s="46">
        <f t="shared" si="6"/>
        <v>206.44</v>
      </c>
      <c r="H48" s="46">
        <f t="shared" si="6"/>
        <v>1660.62</v>
      </c>
      <c r="I48" s="46">
        <f t="shared" si="6"/>
        <v>0.59699999999999998</v>
      </c>
      <c r="J48" s="46">
        <f t="shared" si="6"/>
        <v>35.859999999999992</v>
      </c>
      <c r="K48" s="46">
        <f t="shared" si="6"/>
        <v>174.29300000000001</v>
      </c>
      <c r="L48" s="46">
        <f t="shared" si="6"/>
        <v>0</v>
      </c>
      <c r="M48" s="46">
        <f t="shared" si="6"/>
        <v>703.49</v>
      </c>
      <c r="N48" s="46">
        <f t="shared" si="6"/>
        <v>1015.76</v>
      </c>
      <c r="O48" s="46">
        <f t="shared" si="6"/>
        <v>185.97</v>
      </c>
      <c r="P48" s="46">
        <f t="shared" si="6"/>
        <v>11.220000000000002</v>
      </c>
    </row>
    <row r="49" spans="1:16" ht="18.95" customHeight="1" x14ac:dyDescent="0.4">
      <c r="A49" s="32"/>
      <c r="B49" s="42" t="s">
        <v>63</v>
      </c>
      <c r="C49" s="43" t="s">
        <v>42</v>
      </c>
      <c r="D49" s="43">
        <f t="shared" ref="D49:P49" si="7">D22+D39+D47</f>
        <v>1840</v>
      </c>
      <c r="E49" s="43">
        <f t="shared" si="7"/>
        <v>70.139999999999986</v>
      </c>
      <c r="F49" s="43">
        <f t="shared" si="7"/>
        <v>72.393000000000001</v>
      </c>
      <c r="G49" s="43">
        <f t="shared" si="7"/>
        <v>231.92000000000002</v>
      </c>
      <c r="H49" s="43">
        <f t="shared" si="7"/>
        <v>1869.0900000000001</v>
      </c>
      <c r="I49" s="43">
        <f t="shared" si="7"/>
        <v>0.68800000000000006</v>
      </c>
      <c r="J49" s="43">
        <f t="shared" si="7"/>
        <v>45.426999999999992</v>
      </c>
      <c r="K49" s="43">
        <f t="shared" si="7"/>
        <v>191.96299999999999</v>
      </c>
      <c r="L49" s="43">
        <f t="shared" si="7"/>
        <v>0</v>
      </c>
      <c r="M49" s="43">
        <f t="shared" si="7"/>
        <v>761.07</v>
      </c>
      <c r="N49" s="43">
        <f t="shared" si="7"/>
        <v>1123.8499999999999</v>
      </c>
      <c r="O49" s="43">
        <f t="shared" si="7"/>
        <v>214.41</v>
      </c>
      <c r="P49" s="43">
        <f t="shared" si="7"/>
        <v>12.450000000000001</v>
      </c>
    </row>
    <row r="50" spans="1:16" ht="18.95" customHeight="1" x14ac:dyDescent="0.35">
      <c r="A50" s="130" t="s">
        <v>64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</row>
    <row r="51" spans="1:16" ht="18.95" customHeight="1" x14ac:dyDescent="0.35">
      <c r="A51" s="130" t="s">
        <v>65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</row>
    <row r="52" spans="1:16" ht="18.95" customHeight="1" x14ac:dyDescent="0.35">
      <c r="A52" s="130" t="s">
        <v>66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1:16" ht="18.95" customHeight="1" x14ac:dyDescent="0.3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</row>
  </sheetData>
  <sheetProtection selectLockedCells="1" selectUnlockedCells="1"/>
  <mergeCells count="18">
    <mergeCell ref="A50:P50"/>
    <mergeCell ref="A51:P51"/>
    <mergeCell ref="A52:P52"/>
    <mergeCell ref="A53:P53"/>
    <mergeCell ref="M7:P7"/>
    <mergeCell ref="B15:B16"/>
    <mergeCell ref="B24:B25"/>
    <mergeCell ref="B26:B27"/>
    <mergeCell ref="B28:B29"/>
    <mergeCell ref="B42:B43"/>
    <mergeCell ref="E2:I2"/>
    <mergeCell ref="E6:H6"/>
    <mergeCell ref="A7:A8"/>
    <mergeCell ref="C7:C8"/>
    <mergeCell ref="D7:D8"/>
    <mergeCell ref="E7:G7"/>
    <mergeCell ref="H7:H8"/>
    <mergeCell ref="I7:L7"/>
  </mergeCells>
  <pageMargins left="0.6694444444444444" right="0.55138888888888893" top="0.74791666666666667" bottom="0.39374999999999999" header="0.51180555555555551" footer="0.51180555555555551"/>
  <pageSetup paperSize="9" scale="4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view="pageBreakPreview" topLeftCell="A25" zoomScale="75" zoomScaleNormal="75" zoomScaleSheetLayoutView="75" workbookViewId="0">
      <selection activeCell="K37" sqref="K37"/>
    </sheetView>
  </sheetViews>
  <sheetFormatPr defaultColWidth="9.42578125" defaultRowHeight="18.95" customHeight="1" x14ac:dyDescent="0.25"/>
  <cols>
    <col min="1" max="1" width="16.85546875" style="1" customWidth="1"/>
    <col min="2" max="2" width="59.5703125" style="1" customWidth="1"/>
    <col min="3" max="3" width="23.85546875" style="1" customWidth="1"/>
    <col min="4" max="4" width="18" style="1" customWidth="1"/>
    <col min="5" max="7" width="15.140625" style="1" customWidth="1"/>
    <col min="8" max="8" width="9.28515625" style="1" customWidth="1"/>
    <col min="9" max="9" width="18" style="1" customWidth="1"/>
    <col min="10" max="17" width="14.140625" style="1" customWidth="1"/>
    <col min="18" max="18" width="9" style="1" customWidth="1"/>
    <col min="19" max="16384" width="9.42578125" style="1"/>
  </cols>
  <sheetData>
    <row r="1" spans="1:18" ht="15.6" customHeight="1" x14ac:dyDescent="0.25"/>
    <row r="2" spans="1:18" ht="32.25" customHeight="1" x14ac:dyDescent="0.5">
      <c r="A2" s="4"/>
      <c r="B2" s="4" t="s">
        <v>0</v>
      </c>
      <c r="C2" s="4"/>
      <c r="D2" s="4"/>
      <c r="E2" s="119" t="s">
        <v>1</v>
      </c>
      <c r="F2" s="119"/>
      <c r="G2" s="119"/>
      <c r="H2" s="119"/>
      <c r="I2" s="119"/>
      <c r="J2" s="5"/>
      <c r="K2" s="6"/>
      <c r="P2"/>
    </row>
    <row r="3" spans="1:18" ht="15.6" customHeight="1" x14ac:dyDescent="0.35">
      <c r="A3" s="12" t="s">
        <v>67</v>
      </c>
      <c r="B3" s="12"/>
      <c r="C3" s="9"/>
      <c r="D3" s="4"/>
      <c r="E3" s="4"/>
      <c r="F3" s="4"/>
      <c r="G3" s="8"/>
      <c r="H3" s="8"/>
      <c r="I3" s="8"/>
      <c r="J3" s="8"/>
      <c r="K3" s="4"/>
      <c r="L3" s="4"/>
    </row>
    <row r="4" spans="1:18" ht="15.6" customHeight="1" x14ac:dyDescent="0.35">
      <c r="A4" s="12" t="s">
        <v>68</v>
      </c>
      <c r="B4" s="12"/>
      <c r="C4" s="9"/>
      <c r="D4" s="9"/>
      <c r="E4" s="9"/>
      <c r="F4" s="9"/>
      <c r="G4" s="9"/>
      <c r="H4" s="9"/>
      <c r="I4" s="9"/>
      <c r="J4" s="9"/>
      <c r="K4" s="48"/>
      <c r="L4" s="9"/>
      <c r="M4" s="11"/>
      <c r="N4" s="11"/>
      <c r="O4" s="11"/>
      <c r="P4" s="11"/>
      <c r="Q4" s="11"/>
    </row>
    <row r="5" spans="1:18" ht="15.6" customHeight="1" x14ac:dyDescent="0.35">
      <c r="A5" s="7" t="s">
        <v>69</v>
      </c>
      <c r="B5" s="7"/>
      <c r="C5" s="9"/>
      <c r="D5" s="9"/>
      <c r="E5" s="9"/>
      <c r="F5" s="9"/>
      <c r="G5" s="9"/>
      <c r="H5" s="9"/>
      <c r="I5" s="9"/>
      <c r="J5" s="9"/>
      <c r="K5" s="9"/>
      <c r="L5" s="9"/>
      <c r="M5" s="11"/>
      <c r="N5" s="11"/>
      <c r="O5" s="11"/>
      <c r="P5" s="11"/>
      <c r="Q5" s="11"/>
    </row>
    <row r="6" spans="1:18" ht="24" customHeight="1" x14ac:dyDescent="0.35">
      <c r="A6" s="7" t="s">
        <v>70</v>
      </c>
      <c r="B6" s="7"/>
      <c r="C6" s="9"/>
      <c r="D6" s="9"/>
      <c r="E6" s="49"/>
      <c r="F6" s="50"/>
      <c r="G6" s="50"/>
      <c r="H6" s="51"/>
      <c r="I6" s="52"/>
      <c r="J6" s="52"/>
      <c r="K6" s="51"/>
      <c r="L6" s="52"/>
      <c r="M6" s="53"/>
      <c r="N6" s="53"/>
      <c r="O6" s="53"/>
      <c r="P6" s="53"/>
      <c r="Q6" s="15"/>
    </row>
    <row r="7" spans="1:18" ht="20.100000000000001" customHeight="1" x14ac:dyDescent="0.35">
      <c r="A7" s="132" t="s">
        <v>6</v>
      </c>
      <c r="B7" s="54" t="s">
        <v>71</v>
      </c>
      <c r="C7" s="133" t="s">
        <v>8</v>
      </c>
      <c r="D7" s="55" t="s">
        <v>72</v>
      </c>
      <c r="E7" s="134" t="s">
        <v>10</v>
      </c>
      <c r="F7" s="134"/>
      <c r="G7" s="134"/>
      <c r="H7" s="135" t="s">
        <v>73</v>
      </c>
      <c r="I7" s="135"/>
      <c r="J7" s="135" t="s">
        <v>74</v>
      </c>
      <c r="K7" s="135"/>
      <c r="L7" s="135"/>
      <c r="M7" s="135"/>
      <c r="N7" s="136" t="s">
        <v>75</v>
      </c>
      <c r="O7" s="136"/>
      <c r="P7" s="136"/>
      <c r="Q7" s="136"/>
      <c r="R7"/>
    </row>
    <row r="8" spans="1:18" ht="20.85" customHeight="1" x14ac:dyDescent="0.35">
      <c r="A8" s="132"/>
      <c r="B8" s="55" t="s">
        <v>76</v>
      </c>
      <c r="C8" s="133"/>
      <c r="D8" s="56" t="s">
        <v>77</v>
      </c>
      <c r="E8" s="57" t="s">
        <v>15</v>
      </c>
      <c r="F8" s="58" t="s">
        <v>16</v>
      </c>
      <c r="G8" s="59" t="s">
        <v>17</v>
      </c>
      <c r="H8" s="135"/>
      <c r="I8" s="135"/>
      <c r="J8" s="58" t="s">
        <v>78</v>
      </c>
      <c r="K8" s="58" t="s">
        <v>19</v>
      </c>
      <c r="L8" s="58" t="s">
        <v>20</v>
      </c>
      <c r="M8" s="23" t="s">
        <v>79</v>
      </c>
      <c r="N8" s="23" t="s">
        <v>22</v>
      </c>
      <c r="O8" s="58" t="s">
        <v>23</v>
      </c>
      <c r="P8" s="58" t="s">
        <v>24</v>
      </c>
      <c r="Q8" s="58" t="s">
        <v>25</v>
      </c>
      <c r="R8"/>
    </row>
    <row r="9" spans="1:18" ht="18.399999999999999" customHeight="1" x14ac:dyDescent="0.35">
      <c r="A9" s="60">
        <v>1</v>
      </c>
      <c r="B9" s="60">
        <v>2</v>
      </c>
      <c r="C9" s="61"/>
      <c r="D9" s="60">
        <v>3</v>
      </c>
      <c r="E9" s="60">
        <v>4</v>
      </c>
      <c r="F9" s="62">
        <v>5</v>
      </c>
      <c r="G9" s="63">
        <v>6</v>
      </c>
      <c r="H9" s="137">
        <v>7</v>
      </c>
      <c r="I9" s="137"/>
      <c r="J9" s="64">
        <v>8</v>
      </c>
      <c r="K9" s="64">
        <v>9</v>
      </c>
      <c r="L9" s="62">
        <v>10</v>
      </c>
      <c r="M9" s="62">
        <v>11</v>
      </c>
      <c r="N9" s="62">
        <v>12</v>
      </c>
      <c r="O9" s="62">
        <v>13</v>
      </c>
      <c r="P9" s="62">
        <v>14</v>
      </c>
      <c r="Q9" s="62">
        <v>15</v>
      </c>
      <c r="R9"/>
    </row>
    <row r="10" spans="1:18" ht="20.100000000000001" customHeight="1" x14ac:dyDescent="0.35">
      <c r="A10" s="60"/>
      <c r="B10" s="60" t="s">
        <v>26</v>
      </c>
      <c r="C10" s="61"/>
      <c r="D10" s="60"/>
      <c r="E10" s="60"/>
      <c r="F10" s="62"/>
      <c r="G10" s="63"/>
      <c r="H10" s="137"/>
      <c r="I10" s="137"/>
      <c r="J10" s="57"/>
      <c r="K10" s="65"/>
      <c r="L10" s="58"/>
      <c r="M10" s="62"/>
      <c r="N10" s="62"/>
      <c r="O10" s="62"/>
      <c r="P10" s="62"/>
      <c r="Q10" s="62"/>
      <c r="R10"/>
    </row>
    <row r="11" spans="1:18" ht="22.15" customHeight="1" x14ac:dyDescent="0.35">
      <c r="A11" s="29">
        <v>469</v>
      </c>
      <c r="B11" s="29" t="s">
        <v>80</v>
      </c>
      <c r="C11" s="29" t="s">
        <v>28</v>
      </c>
      <c r="D11" s="37" t="s">
        <v>81</v>
      </c>
      <c r="E11" s="29">
        <v>3.64</v>
      </c>
      <c r="F11" s="66">
        <v>6.26</v>
      </c>
      <c r="G11" s="67">
        <v>26.96</v>
      </c>
      <c r="H11" s="138">
        <v>179</v>
      </c>
      <c r="I11" s="138"/>
      <c r="J11" s="68">
        <v>0.06</v>
      </c>
      <c r="K11" s="69">
        <v>0</v>
      </c>
      <c r="L11" s="70">
        <v>2</v>
      </c>
      <c r="M11" s="66">
        <v>0</v>
      </c>
      <c r="N11" s="66">
        <v>9.9</v>
      </c>
      <c r="O11" s="66">
        <v>35</v>
      </c>
      <c r="P11" s="66">
        <v>13.7</v>
      </c>
      <c r="Q11" s="66">
        <v>0.65</v>
      </c>
      <c r="R11"/>
    </row>
    <row r="12" spans="1:18" ht="20.100000000000001" customHeight="1" x14ac:dyDescent="0.4">
      <c r="A12" s="29"/>
      <c r="B12" s="29"/>
      <c r="C12" s="36" t="s">
        <v>29</v>
      </c>
      <c r="D12" s="29">
        <v>75</v>
      </c>
      <c r="E12" s="29">
        <v>5.46</v>
      </c>
      <c r="F12" s="29">
        <v>9.39</v>
      </c>
      <c r="G12" s="38">
        <v>40.44</v>
      </c>
      <c r="H12" s="139">
        <v>268.5</v>
      </c>
      <c r="I12" s="139"/>
      <c r="J12" s="29">
        <v>0.09</v>
      </c>
      <c r="K12" s="39">
        <v>0</v>
      </c>
      <c r="L12" s="29">
        <v>3</v>
      </c>
      <c r="M12" s="29">
        <v>0</v>
      </c>
      <c r="N12" s="29">
        <v>14.85</v>
      </c>
      <c r="O12" s="29">
        <v>52.5</v>
      </c>
      <c r="P12" s="29">
        <v>20.55</v>
      </c>
      <c r="Q12" s="29">
        <v>0.98</v>
      </c>
      <c r="R12"/>
    </row>
    <row r="13" spans="1:18" ht="28.15" customHeight="1" x14ac:dyDescent="0.35">
      <c r="A13" s="29">
        <v>173</v>
      </c>
      <c r="B13" s="127" t="s">
        <v>82</v>
      </c>
      <c r="C13" s="29" t="s">
        <v>28</v>
      </c>
      <c r="D13" s="29">
        <v>205</v>
      </c>
      <c r="E13" s="29">
        <v>7.69</v>
      </c>
      <c r="F13" s="29">
        <v>8.85</v>
      </c>
      <c r="G13" s="38">
        <v>36.619999999999997</v>
      </c>
      <c r="H13" s="139">
        <v>256.89999999999998</v>
      </c>
      <c r="I13" s="139"/>
      <c r="J13" s="29">
        <v>0.17200000000000001</v>
      </c>
      <c r="K13" s="39">
        <v>0.7</v>
      </c>
      <c r="L13" s="29">
        <v>50.3</v>
      </c>
      <c r="M13" s="29">
        <v>0</v>
      </c>
      <c r="N13" s="29">
        <v>124</v>
      </c>
      <c r="O13" s="29">
        <v>215.5</v>
      </c>
      <c r="P13" s="29">
        <v>68</v>
      </c>
      <c r="Q13" s="29">
        <v>1.7000000000000002</v>
      </c>
      <c r="R13"/>
    </row>
    <row r="14" spans="1:18" ht="26.85" customHeight="1" x14ac:dyDescent="0.4">
      <c r="A14" s="29">
        <v>174</v>
      </c>
      <c r="B14" s="127"/>
      <c r="C14" s="36" t="s">
        <v>29</v>
      </c>
      <c r="D14" s="29">
        <v>205</v>
      </c>
      <c r="E14" s="29">
        <v>7.69</v>
      </c>
      <c r="F14" s="29">
        <v>8.85</v>
      </c>
      <c r="G14" s="38">
        <v>36.619999999999997</v>
      </c>
      <c r="H14" s="139">
        <v>256.89999999999998</v>
      </c>
      <c r="I14" s="139"/>
      <c r="J14" s="29">
        <v>0.17200000000000001</v>
      </c>
      <c r="K14" s="39">
        <v>0.7</v>
      </c>
      <c r="L14" s="29">
        <v>50.3</v>
      </c>
      <c r="M14" s="29">
        <v>0</v>
      </c>
      <c r="N14" s="29">
        <v>124</v>
      </c>
      <c r="O14" s="29">
        <v>215.5</v>
      </c>
      <c r="P14" s="29">
        <v>68</v>
      </c>
      <c r="Q14" s="29">
        <v>1.7000000000000002</v>
      </c>
      <c r="R14"/>
    </row>
    <row r="15" spans="1:18" ht="29.65" customHeight="1" x14ac:dyDescent="0.35">
      <c r="A15" s="29" t="s">
        <v>61</v>
      </c>
      <c r="B15" s="29" t="s">
        <v>62</v>
      </c>
      <c r="C15" s="29" t="s">
        <v>28</v>
      </c>
      <c r="D15" s="41">
        <v>212</v>
      </c>
      <c r="E15" s="29">
        <v>7.0000000000000007E-2</v>
      </c>
      <c r="F15" s="29">
        <v>0.02</v>
      </c>
      <c r="G15" s="38">
        <v>12</v>
      </c>
      <c r="H15" s="140">
        <v>48.5</v>
      </c>
      <c r="I15" s="140"/>
      <c r="J15" s="29">
        <v>0</v>
      </c>
      <c r="K15" s="29">
        <v>0.03</v>
      </c>
      <c r="L15" s="29">
        <v>0</v>
      </c>
      <c r="M15" s="29">
        <v>0</v>
      </c>
      <c r="N15" s="29">
        <v>11.1</v>
      </c>
      <c r="O15" s="29">
        <v>2.8</v>
      </c>
      <c r="P15" s="29">
        <v>1.4</v>
      </c>
      <c r="Q15" s="29">
        <v>0.28000000000000003</v>
      </c>
      <c r="R15"/>
    </row>
    <row r="16" spans="1:18" ht="21" customHeight="1" x14ac:dyDescent="0.4">
      <c r="A16" s="29"/>
      <c r="B16" s="29"/>
      <c r="C16" s="36" t="s">
        <v>29</v>
      </c>
      <c r="D16" s="29">
        <v>212</v>
      </c>
      <c r="E16" s="29">
        <v>7.0000000000000007E-2</v>
      </c>
      <c r="F16" s="29">
        <v>0.02</v>
      </c>
      <c r="G16" s="38">
        <v>12</v>
      </c>
      <c r="H16" s="140">
        <v>48.5</v>
      </c>
      <c r="I16" s="140"/>
      <c r="J16" s="29">
        <v>0</v>
      </c>
      <c r="K16" s="29">
        <v>0.03</v>
      </c>
      <c r="L16" s="29">
        <v>0</v>
      </c>
      <c r="M16" s="29">
        <v>0</v>
      </c>
      <c r="N16" s="29">
        <v>11.1</v>
      </c>
      <c r="O16" s="29">
        <v>2.8</v>
      </c>
      <c r="P16" s="29">
        <v>1.4</v>
      </c>
      <c r="Q16" s="29">
        <v>0.28000000000000003</v>
      </c>
      <c r="R16"/>
    </row>
    <row r="17" spans="1:18" ht="25.35" customHeight="1" x14ac:dyDescent="0.35">
      <c r="A17" s="29" t="s">
        <v>38</v>
      </c>
      <c r="B17" s="29" t="s">
        <v>39</v>
      </c>
      <c r="C17" s="29" t="s">
        <v>28</v>
      </c>
      <c r="D17" s="35">
        <v>50</v>
      </c>
      <c r="E17" s="32">
        <v>3.16</v>
      </c>
      <c r="F17" s="32">
        <v>1.55</v>
      </c>
      <c r="G17" s="32">
        <v>21.9</v>
      </c>
      <c r="H17" s="140">
        <v>114</v>
      </c>
      <c r="I17" s="140"/>
      <c r="J17" s="32">
        <v>5.5E-2</v>
      </c>
      <c r="K17" s="32">
        <v>0</v>
      </c>
      <c r="L17" s="32">
        <v>5.0000000000000001E-3</v>
      </c>
      <c r="M17" s="32">
        <v>0</v>
      </c>
      <c r="N17" s="32">
        <v>9.5</v>
      </c>
      <c r="O17" s="32">
        <v>32.5</v>
      </c>
      <c r="P17" s="32">
        <v>6.5</v>
      </c>
      <c r="Q17" s="32">
        <v>0.60000000000000009</v>
      </c>
      <c r="R17"/>
    </row>
    <row r="18" spans="1:18" ht="25.35" customHeight="1" x14ac:dyDescent="0.4">
      <c r="A18" s="29"/>
      <c r="B18" s="36"/>
      <c r="C18" s="36" t="s">
        <v>29</v>
      </c>
      <c r="D18" s="71">
        <v>60</v>
      </c>
      <c r="E18" s="32">
        <v>3.8</v>
      </c>
      <c r="F18" s="32">
        <v>1.86</v>
      </c>
      <c r="G18" s="32">
        <v>26.2</v>
      </c>
      <c r="H18" s="141">
        <v>136.80000000000001</v>
      </c>
      <c r="I18" s="141"/>
      <c r="J18" s="32">
        <v>6.6000000000000003E-2</v>
      </c>
      <c r="K18" s="32">
        <v>0</v>
      </c>
      <c r="L18" s="32">
        <v>6.0000000000000001E-3</v>
      </c>
      <c r="M18" s="32">
        <v>0</v>
      </c>
      <c r="N18" s="32">
        <v>11.4</v>
      </c>
      <c r="O18" s="32">
        <v>39</v>
      </c>
      <c r="P18" s="32">
        <v>7.8</v>
      </c>
      <c r="Q18" s="32">
        <v>0.72</v>
      </c>
      <c r="R18"/>
    </row>
    <row r="19" spans="1:18" ht="26.85" customHeight="1" x14ac:dyDescent="0.4">
      <c r="A19" s="29"/>
      <c r="B19" s="72" t="s">
        <v>83</v>
      </c>
      <c r="C19" s="29" t="s">
        <v>28</v>
      </c>
      <c r="D19" s="36">
        <f t="shared" ref="D19:H20" si="0">D11+D13+D15+D17</f>
        <v>517</v>
      </c>
      <c r="E19" s="36">
        <f t="shared" si="0"/>
        <v>14.56</v>
      </c>
      <c r="F19" s="36">
        <f t="shared" si="0"/>
        <v>16.68</v>
      </c>
      <c r="G19" s="36">
        <f t="shared" si="0"/>
        <v>97.47999999999999</v>
      </c>
      <c r="H19" s="142">
        <f t="shared" si="0"/>
        <v>598.4</v>
      </c>
      <c r="I19" s="142"/>
      <c r="J19" s="36">
        <f t="shared" ref="J19:Q20" si="1">J11+J13+J15+J17</f>
        <v>0.28700000000000003</v>
      </c>
      <c r="K19" s="36">
        <f t="shared" si="1"/>
        <v>0.73</v>
      </c>
      <c r="L19" s="36">
        <f t="shared" si="1"/>
        <v>52.305</v>
      </c>
      <c r="M19" s="36">
        <f t="shared" si="1"/>
        <v>0</v>
      </c>
      <c r="N19" s="36">
        <f t="shared" si="1"/>
        <v>154.5</v>
      </c>
      <c r="O19" s="36">
        <f t="shared" si="1"/>
        <v>285.8</v>
      </c>
      <c r="P19" s="36">
        <f t="shared" si="1"/>
        <v>89.600000000000009</v>
      </c>
      <c r="Q19" s="36">
        <f t="shared" si="1"/>
        <v>3.23</v>
      </c>
      <c r="R19"/>
    </row>
    <row r="20" spans="1:18" ht="25.35" customHeight="1" x14ac:dyDescent="0.4">
      <c r="A20" s="29"/>
      <c r="B20" s="73" t="s">
        <v>83</v>
      </c>
      <c r="C20" s="36" t="s">
        <v>29</v>
      </c>
      <c r="D20" s="36">
        <f t="shared" si="0"/>
        <v>552</v>
      </c>
      <c r="E20" s="36">
        <f t="shared" si="0"/>
        <v>17.02</v>
      </c>
      <c r="F20" s="36">
        <f t="shared" si="0"/>
        <v>20.12</v>
      </c>
      <c r="G20" s="36">
        <f t="shared" si="0"/>
        <v>115.26</v>
      </c>
      <c r="H20" s="142">
        <f t="shared" si="0"/>
        <v>710.7</v>
      </c>
      <c r="I20" s="142"/>
      <c r="J20" s="36">
        <f t="shared" si="1"/>
        <v>0.32800000000000001</v>
      </c>
      <c r="K20" s="36">
        <f t="shared" si="1"/>
        <v>0.73</v>
      </c>
      <c r="L20" s="36">
        <f t="shared" si="1"/>
        <v>53.305999999999997</v>
      </c>
      <c r="M20" s="36">
        <f t="shared" si="1"/>
        <v>0</v>
      </c>
      <c r="N20" s="36">
        <f t="shared" si="1"/>
        <v>161.35</v>
      </c>
      <c r="O20" s="36">
        <f t="shared" si="1"/>
        <v>309.8</v>
      </c>
      <c r="P20" s="36">
        <f t="shared" si="1"/>
        <v>97.75</v>
      </c>
      <c r="Q20" s="36">
        <f t="shared" si="1"/>
        <v>3.6799999999999997</v>
      </c>
      <c r="R20"/>
    </row>
    <row r="21" spans="1:18" ht="20.100000000000001" customHeight="1" x14ac:dyDescent="0.35">
      <c r="A21" s="29"/>
      <c r="B21" s="30"/>
      <c r="C21" s="74"/>
      <c r="D21" s="29"/>
      <c r="E21" s="29"/>
      <c r="F21" s="29"/>
      <c r="G21" s="38"/>
      <c r="H21" s="143"/>
      <c r="I21" s="143"/>
      <c r="J21" s="75"/>
      <c r="K21" s="39"/>
      <c r="L21" s="29"/>
      <c r="M21" s="29"/>
      <c r="N21" s="29"/>
      <c r="O21" s="29"/>
      <c r="P21" s="29"/>
      <c r="Q21" s="29"/>
      <c r="R21"/>
    </row>
    <row r="22" spans="1:18" ht="22.15" customHeight="1" x14ac:dyDescent="0.4">
      <c r="A22" s="29"/>
      <c r="B22" s="36" t="s">
        <v>43</v>
      </c>
      <c r="C22" s="29"/>
      <c r="D22" s="29"/>
      <c r="E22" s="29"/>
      <c r="F22" s="29"/>
      <c r="G22" s="38"/>
      <c r="H22" s="139"/>
      <c r="I22" s="139"/>
      <c r="J22" s="29"/>
      <c r="K22" s="39"/>
      <c r="L22" s="29"/>
      <c r="M22" s="29"/>
      <c r="N22" s="29"/>
      <c r="O22" s="29"/>
      <c r="P22" s="29"/>
      <c r="Q22" s="29"/>
      <c r="R22"/>
    </row>
    <row r="23" spans="1:18" ht="24" customHeight="1" x14ac:dyDescent="0.35">
      <c r="A23" s="29">
        <v>51</v>
      </c>
      <c r="B23" s="128" t="s">
        <v>84</v>
      </c>
      <c r="C23" s="29" t="s">
        <v>28</v>
      </c>
      <c r="D23" s="29">
        <v>60</v>
      </c>
      <c r="E23" s="29">
        <v>1.1100000000000001</v>
      </c>
      <c r="F23" s="29">
        <v>3.63</v>
      </c>
      <c r="G23" s="29">
        <v>10.84</v>
      </c>
      <c r="H23" s="144">
        <v>80.400000000000006</v>
      </c>
      <c r="I23" s="144"/>
      <c r="J23" s="29">
        <v>2.3E-2</v>
      </c>
      <c r="K23" s="29">
        <v>3.32</v>
      </c>
      <c r="L23" s="29">
        <v>0</v>
      </c>
      <c r="M23" s="29">
        <v>0</v>
      </c>
      <c r="N23" s="29">
        <v>3.11</v>
      </c>
      <c r="O23" s="29">
        <v>35.58</v>
      </c>
      <c r="P23" s="29">
        <v>18.5</v>
      </c>
      <c r="Q23" s="29">
        <v>1</v>
      </c>
      <c r="R23"/>
    </row>
    <row r="24" spans="1:18" ht="25.15" customHeight="1" x14ac:dyDescent="0.4">
      <c r="A24" s="29"/>
      <c r="B24" s="128"/>
      <c r="C24" s="36" t="s">
        <v>29</v>
      </c>
      <c r="D24" s="29">
        <v>100</v>
      </c>
      <c r="E24" s="29">
        <v>1.85</v>
      </c>
      <c r="F24" s="29">
        <v>6.04</v>
      </c>
      <c r="G24" s="29">
        <v>18.059999999999999</v>
      </c>
      <c r="H24" s="139">
        <v>134</v>
      </c>
      <c r="I24" s="139"/>
      <c r="J24" s="29">
        <v>3.9E-2</v>
      </c>
      <c r="K24" s="29">
        <v>5.53</v>
      </c>
      <c r="L24" s="29">
        <v>0</v>
      </c>
      <c r="M24" s="29">
        <v>0</v>
      </c>
      <c r="N24" s="29">
        <v>5.19</v>
      </c>
      <c r="O24" s="29">
        <v>59.31</v>
      </c>
      <c r="P24" s="29">
        <v>30.83</v>
      </c>
      <c r="Q24" s="29">
        <v>1.66</v>
      </c>
      <c r="R24"/>
    </row>
    <row r="25" spans="1:18" ht="28.15" customHeight="1" x14ac:dyDescent="0.35">
      <c r="A25" s="32">
        <v>101</v>
      </c>
      <c r="B25" s="129" t="s">
        <v>85</v>
      </c>
      <c r="C25" s="29" t="s">
        <v>28</v>
      </c>
      <c r="D25" s="32">
        <v>202</v>
      </c>
      <c r="E25" s="32">
        <v>1.74</v>
      </c>
      <c r="F25" s="32">
        <v>2.27</v>
      </c>
      <c r="G25" s="32">
        <v>11.43</v>
      </c>
      <c r="H25" s="145">
        <v>73.2</v>
      </c>
      <c r="I25" s="145"/>
      <c r="J25" s="32">
        <v>8.7999999999999995E-2</v>
      </c>
      <c r="K25" s="32">
        <v>6.6</v>
      </c>
      <c r="L25" s="32">
        <v>0</v>
      </c>
      <c r="M25" s="32">
        <v>0</v>
      </c>
      <c r="N25" s="32">
        <v>44.18</v>
      </c>
      <c r="O25" s="32">
        <v>43.68</v>
      </c>
      <c r="P25" s="32">
        <v>20.9</v>
      </c>
      <c r="Q25" s="32">
        <v>0.99</v>
      </c>
      <c r="R25"/>
    </row>
    <row r="26" spans="1:18" ht="29.65" customHeight="1" x14ac:dyDescent="0.4">
      <c r="A26" s="32"/>
      <c r="B26" s="129"/>
      <c r="C26" s="36" t="s">
        <v>29</v>
      </c>
      <c r="D26" s="32">
        <v>252</v>
      </c>
      <c r="E26" s="32">
        <v>2.1800000000000002</v>
      </c>
      <c r="F26" s="32">
        <v>2.84</v>
      </c>
      <c r="G26" s="32">
        <v>14.29</v>
      </c>
      <c r="H26" s="145">
        <v>91.5</v>
      </c>
      <c r="I26" s="145"/>
      <c r="J26" s="32">
        <v>0.11</v>
      </c>
      <c r="K26" s="32">
        <v>8.25</v>
      </c>
      <c r="L26" s="32">
        <v>0</v>
      </c>
      <c r="M26" s="32">
        <v>0</v>
      </c>
      <c r="N26" s="32">
        <v>24</v>
      </c>
      <c r="O26" s="32">
        <v>66.7</v>
      </c>
      <c r="P26" s="32">
        <v>26.65</v>
      </c>
      <c r="Q26" s="32">
        <v>0.96</v>
      </c>
      <c r="R26"/>
    </row>
    <row r="27" spans="1:18" ht="26.85" customHeight="1" x14ac:dyDescent="0.35">
      <c r="A27" s="29" t="s">
        <v>86</v>
      </c>
      <c r="B27" s="146" t="s">
        <v>87</v>
      </c>
      <c r="C27" s="29" t="s">
        <v>28</v>
      </c>
      <c r="D27" s="77">
        <v>150</v>
      </c>
      <c r="E27" s="41">
        <v>10.88</v>
      </c>
      <c r="F27" s="78">
        <v>10.35</v>
      </c>
      <c r="G27" s="41">
        <v>10.27</v>
      </c>
      <c r="H27" s="147">
        <v>177.83</v>
      </c>
      <c r="I27" s="147"/>
      <c r="J27" s="41">
        <v>6.8000000000000005E-2</v>
      </c>
      <c r="K27" s="78">
        <v>34.21</v>
      </c>
      <c r="L27" s="41">
        <v>54.4</v>
      </c>
      <c r="M27" s="78">
        <v>0</v>
      </c>
      <c r="N27" s="41">
        <v>55</v>
      </c>
      <c r="O27" s="78">
        <v>116.2</v>
      </c>
      <c r="P27" s="41">
        <v>23</v>
      </c>
      <c r="Q27" s="78">
        <v>1.38</v>
      </c>
      <c r="R27"/>
    </row>
    <row r="28" spans="1:18" ht="21" customHeight="1" x14ac:dyDescent="0.4">
      <c r="A28" s="29"/>
      <c r="B28" s="146"/>
      <c r="C28" s="36" t="s">
        <v>29</v>
      </c>
      <c r="D28" s="29">
        <v>170</v>
      </c>
      <c r="E28" s="29">
        <v>12.62</v>
      </c>
      <c r="F28" s="29">
        <v>11.83</v>
      </c>
      <c r="G28" s="38">
        <v>11.69</v>
      </c>
      <c r="H28" s="139">
        <v>203.83</v>
      </c>
      <c r="I28" s="139"/>
      <c r="J28" s="29">
        <v>7.8E-2</v>
      </c>
      <c r="K28" s="39">
        <v>40</v>
      </c>
      <c r="L28" s="29">
        <v>61.74</v>
      </c>
      <c r="M28" s="29">
        <v>0</v>
      </c>
      <c r="N28" s="29">
        <v>62.84</v>
      </c>
      <c r="O28" s="29">
        <v>134.5</v>
      </c>
      <c r="P28" s="29">
        <v>26.58</v>
      </c>
      <c r="Q28" s="29">
        <v>1.6</v>
      </c>
      <c r="R28"/>
    </row>
    <row r="29" spans="1:18" ht="25.35" customHeight="1" x14ac:dyDescent="0.35">
      <c r="A29" s="29">
        <v>321</v>
      </c>
      <c r="B29" s="76" t="s">
        <v>88</v>
      </c>
      <c r="C29" s="29" t="s">
        <v>28</v>
      </c>
      <c r="D29" s="29">
        <v>100</v>
      </c>
      <c r="E29" s="29">
        <v>2.04</v>
      </c>
      <c r="F29" s="29">
        <v>3.2</v>
      </c>
      <c r="G29" s="38">
        <v>13.62</v>
      </c>
      <c r="H29" s="139">
        <v>91.5</v>
      </c>
      <c r="I29" s="139"/>
      <c r="J29" s="29">
        <v>9.2999999999999999E-2</v>
      </c>
      <c r="K29" s="39">
        <v>7.3999999999999996E-2</v>
      </c>
      <c r="L29" s="29">
        <v>12.1</v>
      </c>
      <c r="M29" s="29">
        <v>0</v>
      </c>
      <c r="N29" s="29">
        <v>24.65</v>
      </c>
      <c r="O29" s="29">
        <v>57.73</v>
      </c>
      <c r="P29" s="29">
        <v>18.5</v>
      </c>
      <c r="Q29" s="29">
        <v>0.67</v>
      </c>
      <c r="R29"/>
    </row>
    <row r="30" spans="1:18" ht="21" customHeight="1" x14ac:dyDescent="0.4">
      <c r="A30" s="29"/>
      <c r="B30" s="76"/>
      <c r="C30" s="36" t="s">
        <v>29</v>
      </c>
      <c r="D30" s="29">
        <v>110</v>
      </c>
      <c r="E30" s="29">
        <v>2.25</v>
      </c>
      <c r="F30" s="29">
        <v>3.52</v>
      </c>
      <c r="G30" s="38">
        <v>14.99</v>
      </c>
      <c r="H30" s="139">
        <v>100.6</v>
      </c>
      <c r="I30" s="139"/>
      <c r="J30" s="29">
        <v>0.1</v>
      </c>
      <c r="K30" s="39">
        <v>13.32</v>
      </c>
      <c r="L30" s="29">
        <v>18.7</v>
      </c>
      <c r="M30" s="29">
        <v>0</v>
      </c>
      <c r="N30" s="29">
        <v>27.1</v>
      </c>
      <c r="O30" s="29">
        <v>63.5</v>
      </c>
      <c r="P30" s="29">
        <v>20.350000000000001</v>
      </c>
      <c r="Q30" s="29">
        <v>0.74</v>
      </c>
      <c r="R30"/>
    </row>
    <row r="31" spans="1:18" ht="21" customHeight="1" x14ac:dyDescent="0.35">
      <c r="A31" s="29" t="s">
        <v>89</v>
      </c>
      <c r="B31" s="29" t="s">
        <v>90</v>
      </c>
      <c r="C31" s="29" t="s">
        <v>28</v>
      </c>
      <c r="D31" s="29">
        <v>200</v>
      </c>
      <c r="E31" s="29">
        <v>0.75</v>
      </c>
      <c r="F31" s="29">
        <v>4.9000000000000002E-2</v>
      </c>
      <c r="G31" s="38">
        <v>22.38</v>
      </c>
      <c r="H31" s="143">
        <v>93</v>
      </c>
      <c r="I31" s="143"/>
      <c r="J31" s="39">
        <v>1.9E-2</v>
      </c>
      <c r="K31" s="29">
        <v>0.57999999999999996</v>
      </c>
      <c r="L31" s="29">
        <v>0</v>
      </c>
      <c r="M31" s="29">
        <v>0</v>
      </c>
      <c r="N31" s="29">
        <v>31.51</v>
      </c>
      <c r="O31" s="29">
        <v>21.17</v>
      </c>
      <c r="P31" s="29">
        <v>17.04</v>
      </c>
      <c r="Q31" s="29">
        <v>0.46</v>
      </c>
      <c r="R31"/>
    </row>
    <row r="32" spans="1:18" ht="21" customHeight="1" x14ac:dyDescent="0.4">
      <c r="A32" s="29"/>
      <c r="B32" s="29"/>
      <c r="C32" s="36" t="s">
        <v>29</v>
      </c>
      <c r="D32" s="29">
        <v>200</v>
      </c>
      <c r="E32" s="29">
        <v>0.75</v>
      </c>
      <c r="F32" s="29">
        <v>4.9000000000000002E-2</v>
      </c>
      <c r="G32" s="38">
        <v>22.38</v>
      </c>
      <c r="H32" s="143">
        <v>93</v>
      </c>
      <c r="I32" s="143"/>
      <c r="J32" s="39">
        <v>1.9E-2</v>
      </c>
      <c r="K32" s="29">
        <v>0.57999999999999996</v>
      </c>
      <c r="L32" s="29">
        <v>0</v>
      </c>
      <c r="M32" s="29">
        <v>0</v>
      </c>
      <c r="N32" s="29">
        <v>31.51</v>
      </c>
      <c r="O32" s="29">
        <v>21.17</v>
      </c>
      <c r="P32" s="29">
        <v>17.04</v>
      </c>
      <c r="Q32" s="29">
        <v>0.46</v>
      </c>
      <c r="R32"/>
    </row>
    <row r="33" spans="1:18" ht="20.100000000000001" customHeight="1" x14ac:dyDescent="0.35">
      <c r="A33" s="32" t="s">
        <v>54</v>
      </c>
      <c r="B33" s="32" t="s">
        <v>55</v>
      </c>
      <c r="C33" s="29" t="s">
        <v>28</v>
      </c>
      <c r="D33" s="32">
        <v>50</v>
      </c>
      <c r="E33" s="32">
        <v>3.25</v>
      </c>
      <c r="F33" s="32">
        <v>0.5</v>
      </c>
      <c r="G33" s="32">
        <v>22.65</v>
      </c>
      <c r="H33" s="148">
        <v>108.5</v>
      </c>
      <c r="I33" s="148"/>
      <c r="J33" s="39">
        <v>0.04</v>
      </c>
      <c r="K33" s="39">
        <v>0</v>
      </c>
      <c r="L33" s="29">
        <v>0</v>
      </c>
      <c r="M33" s="29">
        <v>0</v>
      </c>
      <c r="N33" s="32">
        <v>10</v>
      </c>
      <c r="O33" s="32">
        <v>32.5</v>
      </c>
      <c r="P33" s="32">
        <v>7</v>
      </c>
      <c r="Q33" s="32">
        <v>0.55000000000000004</v>
      </c>
      <c r="R33"/>
    </row>
    <row r="34" spans="1:18" ht="21" customHeight="1" x14ac:dyDescent="0.4">
      <c r="A34" s="32"/>
      <c r="B34" s="32"/>
      <c r="C34" s="36" t="s">
        <v>29</v>
      </c>
      <c r="D34" s="32">
        <v>50</v>
      </c>
      <c r="E34" s="32">
        <v>3.25</v>
      </c>
      <c r="F34" s="32">
        <v>0.5</v>
      </c>
      <c r="G34" s="32">
        <v>22.65</v>
      </c>
      <c r="H34" s="148">
        <v>108.5</v>
      </c>
      <c r="I34" s="148"/>
      <c r="J34" s="39">
        <v>0.04</v>
      </c>
      <c r="K34" s="39">
        <v>0</v>
      </c>
      <c r="L34" s="29">
        <v>0</v>
      </c>
      <c r="M34" s="29">
        <v>0</v>
      </c>
      <c r="N34" s="32">
        <v>10</v>
      </c>
      <c r="O34" s="32">
        <v>32.5</v>
      </c>
      <c r="P34" s="32">
        <v>7</v>
      </c>
      <c r="Q34" s="32">
        <v>0.55000000000000004</v>
      </c>
      <c r="R34"/>
    </row>
    <row r="35" spans="1:18" ht="21" customHeight="1" x14ac:dyDescent="0.35">
      <c r="A35" s="32" t="s">
        <v>56</v>
      </c>
      <c r="B35" s="32" t="s">
        <v>57</v>
      </c>
      <c r="C35" s="29" t="s">
        <v>28</v>
      </c>
      <c r="D35" s="32">
        <v>50</v>
      </c>
      <c r="E35" s="32">
        <v>3.85</v>
      </c>
      <c r="F35" s="32">
        <v>0.7</v>
      </c>
      <c r="G35" s="32">
        <v>18.850000000000001</v>
      </c>
      <c r="H35" s="148">
        <v>100.5</v>
      </c>
      <c r="I35" s="148"/>
      <c r="J35" s="39">
        <v>0.1</v>
      </c>
      <c r="K35" s="39">
        <v>0</v>
      </c>
      <c r="L35" s="29">
        <v>0</v>
      </c>
      <c r="M35" s="29">
        <v>0</v>
      </c>
      <c r="N35" s="32">
        <v>16.5</v>
      </c>
      <c r="O35" s="32">
        <v>89</v>
      </c>
      <c r="P35" s="32">
        <v>27.5</v>
      </c>
      <c r="Q35" s="32">
        <v>2.25</v>
      </c>
      <c r="R35"/>
    </row>
    <row r="36" spans="1:18" ht="21" customHeight="1" x14ac:dyDescent="0.4">
      <c r="A36" s="32"/>
      <c r="B36" s="32"/>
      <c r="C36" s="36" t="s">
        <v>29</v>
      </c>
      <c r="D36" s="32">
        <v>50</v>
      </c>
      <c r="E36" s="32">
        <v>3.85</v>
      </c>
      <c r="F36" s="32">
        <v>0.7</v>
      </c>
      <c r="G36" s="32">
        <v>18.850000000000001</v>
      </c>
      <c r="H36" s="148">
        <v>100.5</v>
      </c>
      <c r="I36" s="148"/>
      <c r="J36" s="39">
        <v>0.1</v>
      </c>
      <c r="K36" s="39">
        <v>0</v>
      </c>
      <c r="L36" s="29">
        <v>0</v>
      </c>
      <c r="M36" s="29">
        <v>0</v>
      </c>
      <c r="N36" s="32">
        <v>16.5</v>
      </c>
      <c r="O36" s="32">
        <v>89</v>
      </c>
      <c r="P36" s="32">
        <v>27.5</v>
      </c>
      <c r="Q36" s="32">
        <v>2.25</v>
      </c>
      <c r="R36"/>
    </row>
    <row r="37" spans="1:18" ht="28.15" customHeight="1" x14ac:dyDescent="0.4">
      <c r="A37" s="29"/>
      <c r="B37" s="36" t="s">
        <v>83</v>
      </c>
      <c r="C37" s="29" t="s">
        <v>28</v>
      </c>
      <c r="D37" s="36">
        <f t="shared" ref="D37:H38" si="2">D23+D25+D27+D29+D31+D33+D35</f>
        <v>812</v>
      </c>
      <c r="E37" s="36">
        <f t="shared" si="2"/>
        <v>23.62</v>
      </c>
      <c r="F37" s="36">
        <f t="shared" si="2"/>
        <v>20.698999999999998</v>
      </c>
      <c r="G37" s="36">
        <f t="shared" si="2"/>
        <v>110.03999999999999</v>
      </c>
      <c r="H37" s="142">
        <f t="shared" si="2"/>
        <v>724.93000000000006</v>
      </c>
      <c r="I37" s="142"/>
      <c r="J37" s="36">
        <f t="shared" ref="J37:Q38" si="3">J23+J25+J27+J29+J31+J33+J35</f>
        <v>0.43100000000000005</v>
      </c>
      <c r="K37" s="36">
        <f t="shared" si="3"/>
        <v>44.783999999999999</v>
      </c>
      <c r="L37" s="36">
        <f t="shared" si="3"/>
        <v>66.5</v>
      </c>
      <c r="M37" s="36">
        <f t="shared" si="3"/>
        <v>0</v>
      </c>
      <c r="N37" s="36">
        <f t="shared" si="3"/>
        <v>184.95</v>
      </c>
      <c r="O37" s="36">
        <f t="shared" si="3"/>
        <v>395.85999999999996</v>
      </c>
      <c r="P37" s="36">
        <f t="shared" si="3"/>
        <v>132.44</v>
      </c>
      <c r="Q37" s="36">
        <f t="shared" si="3"/>
        <v>7.3</v>
      </c>
      <c r="R37"/>
    </row>
    <row r="38" spans="1:18" ht="25.35" customHeight="1" x14ac:dyDescent="0.4">
      <c r="A38" s="29"/>
      <c r="B38" s="36" t="s">
        <v>83</v>
      </c>
      <c r="C38" s="36" t="s">
        <v>29</v>
      </c>
      <c r="D38" s="36">
        <f t="shared" si="2"/>
        <v>932</v>
      </c>
      <c r="E38" s="36">
        <f t="shared" si="2"/>
        <v>26.75</v>
      </c>
      <c r="F38" s="36">
        <f t="shared" si="2"/>
        <v>25.478999999999999</v>
      </c>
      <c r="G38" s="36">
        <f t="shared" si="2"/>
        <v>122.91</v>
      </c>
      <c r="H38" s="142">
        <f t="shared" si="2"/>
        <v>831.93000000000006</v>
      </c>
      <c r="I38" s="142"/>
      <c r="J38" s="36">
        <f t="shared" si="3"/>
        <v>0.48599999999999999</v>
      </c>
      <c r="K38" s="36">
        <f t="shared" si="3"/>
        <v>67.679999999999993</v>
      </c>
      <c r="L38" s="36">
        <f t="shared" si="3"/>
        <v>80.44</v>
      </c>
      <c r="M38" s="36">
        <f t="shared" si="3"/>
        <v>0</v>
      </c>
      <c r="N38" s="36">
        <f t="shared" si="3"/>
        <v>177.14</v>
      </c>
      <c r="O38" s="36">
        <f t="shared" si="3"/>
        <v>466.68</v>
      </c>
      <c r="P38" s="36">
        <f t="shared" si="3"/>
        <v>155.94999999999999</v>
      </c>
      <c r="Q38" s="36">
        <f t="shared" si="3"/>
        <v>8.2200000000000006</v>
      </c>
      <c r="R38"/>
    </row>
    <row r="39" spans="1:18" ht="25.35" customHeight="1" x14ac:dyDescent="0.4">
      <c r="A39" s="29"/>
      <c r="B39" s="36" t="s">
        <v>58</v>
      </c>
      <c r="C39" s="36"/>
      <c r="D39" s="36"/>
      <c r="E39" s="36"/>
      <c r="F39" s="36"/>
      <c r="G39" s="36"/>
      <c r="H39" s="142"/>
      <c r="I39" s="142"/>
      <c r="J39" s="36"/>
      <c r="K39" s="36"/>
      <c r="L39" s="36"/>
      <c r="M39" s="36"/>
      <c r="N39" s="36"/>
      <c r="O39" s="36"/>
      <c r="P39" s="36"/>
      <c r="Q39" s="36"/>
      <c r="R39"/>
    </row>
    <row r="40" spans="1:18" ht="25.35" customHeight="1" x14ac:dyDescent="0.35">
      <c r="A40" s="29">
        <v>460</v>
      </c>
      <c r="B40" s="40" t="s">
        <v>91</v>
      </c>
      <c r="C40" s="29" t="s">
        <v>28</v>
      </c>
      <c r="D40" s="29">
        <v>100</v>
      </c>
      <c r="E40" s="29">
        <v>7.08</v>
      </c>
      <c r="F40" s="29">
        <v>13.14</v>
      </c>
      <c r="G40" s="38">
        <v>55.74</v>
      </c>
      <c r="H40" s="149">
        <v>370</v>
      </c>
      <c r="I40" s="149"/>
      <c r="J40" s="79">
        <v>0.12</v>
      </c>
      <c r="K40" s="29">
        <v>0</v>
      </c>
      <c r="L40" s="29">
        <v>18</v>
      </c>
      <c r="M40" s="29">
        <v>0</v>
      </c>
      <c r="N40" s="79">
        <v>19.399999999999999</v>
      </c>
      <c r="O40" s="29">
        <v>75</v>
      </c>
      <c r="P40" s="80">
        <v>24.4</v>
      </c>
      <c r="Q40" s="29">
        <v>1.28</v>
      </c>
      <c r="R40"/>
    </row>
    <row r="41" spans="1:18" ht="25.35" customHeight="1" x14ac:dyDescent="0.4">
      <c r="A41" s="29"/>
      <c r="B41" s="40" t="s">
        <v>92</v>
      </c>
      <c r="C41" s="36" t="s">
        <v>29</v>
      </c>
      <c r="D41" s="29">
        <v>150</v>
      </c>
      <c r="E41" s="29">
        <v>10.62</v>
      </c>
      <c r="F41" s="29">
        <v>19.71</v>
      </c>
      <c r="G41" s="38">
        <v>83.61</v>
      </c>
      <c r="H41" s="148">
        <v>555</v>
      </c>
      <c r="I41" s="148"/>
      <c r="J41" s="79">
        <v>0.18</v>
      </c>
      <c r="K41" s="29">
        <v>0</v>
      </c>
      <c r="L41" s="29">
        <v>27</v>
      </c>
      <c r="M41" s="29">
        <v>0</v>
      </c>
      <c r="N41" s="79">
        <v>29.1</v>
      </c>
      <c r="O41" s="29">
        <v>112.5</v>
      </c>
      <c r="P41" s="80">
        <v>36.6</v>
      </c>
      <c r="Q41" s="29">
        <v>1.92</v>
      </c>
      <c r="R41"/>
    </row>
    <row r="42" spans="1:18" ht="25.35" customHeight="1" x14ac:dyDescent="0.35">
      <c r="A42" s="29">
        <v>385</v>
      </c>
      <c r="B42" s="40" t="s">
        <v>93</v>
      </c>
      <c r="C42" s="29" t="s">
        <v>28</v>
      </c>
      <c r="D42" s="29">
        <v>200</v>
      </c>
      <c r="E42" s="29">
        <v>5.8</v>
      </c>
      <c r="F42" s="29">
        <v>5</v>
      </c>
      <c r="G42" s="38">
        <v>9.6</v>
      </c>
      <c r="H42" s="148">
        <v>107</v>
      </c>
      <c r="I42" s="148"/>
      <c r="J42" s="32">
        <v>0.08</v>
      </c>
      <c r="K42" s="29">
        <v>2.6</v>
      </c>
      <c r="L42" s="29">
        <v>40</v>
      </c>
      <c r="M42" s="29">
        <v>0</v>
      </c>
      <c r="N42" s="29">
        <v>240</v>
      </c>
      <c r="O42" s="29">
        <v>180</v>
      </c>
      <c r="P42" s="29">
        <v>28</v>
      </c>
      <c r="Q42" s="29">
        <v>0.2</v>
      </c>
      <c r="R42"/>
    </row>
    <row r="43" spans="1:18" ht="25.35" customHeight="1" x14ac:dyDescent="0.4">
      <c r="A43" s="29"/>
      <c r="B43" s="40"/>
      <c r="C43" s="36" t="s">
        <v>29</v>
      </c>
      <c r="D43" s="29">
        <v>200</v>
      </c>
      <c r="E43" s="29">
        <v>5.8</v>
      </c>
      <c r="F43" s="29">
        <v>5</v>
      </c>
      <c r="G43" s="38">
        <v>9.6</v>
      </c>
      <c r="H43" s="148">
        <v>107</v>
      </c>
      <c r="I43" s="148"/>
      <c r="J43" s="32">
        <v>0.08</v>
      </c>
      <c r="K43" s="29">
        <v>2.6</v>
      </c>
      <c r="L43" s="29">
        <v>40</v>
      </c>
      <c r="M43" s="29">
        <v>0</v>
      </c>
      <c r="N43" s="29">
        <v>240</v>
      </c>
      <c r="O43" s="29">
        <v>180</v>
      </c>
      <c r="P43" s="29">
        <v>28</v>
      </c>
      <c r="Q43" s="29">
        <v>0.2</v>
      </c>
      <c r="R43"/>
    </row>
    <row r="44" spans="1:18" ht="25.35" customHeight="1" x14ac:dyDescent="0.4">
      <c r="A44" s="29"/>
      <c r="B44" s="72" t="s">
        <v>83</v>
      </c>
      <c r="C44" s="29" t="s">
        <v>28</v>
      </c>
      <c r="D44" s="36">
        <f t="shared" ref="D44:H45" si="4">D40+D42</f>
        <v>300</v>
      </c>
      <c r="E44" s="36">
        <f t="shared" si="4"/>
        <v>12.879999999999999</v>
      </c>
      <c r="F44" s="36">
        <f t="shared" si="4"/>
        <v>18.14</v>
      </c>
      <c r="G44" s="36">
        <f t="shared" si="4"/>
        <v>65.34</v>
      </c>
      <c r="H44" s="142">
        <f t="shared" si="4"/>
        <v>477</v>
      </c>
      <c r="I44" s="142"/>
      <c r="J44" s="36">
        <f t="shared" ref="J44:Q45" si="5">J40+J42</f>
        <v>0.2</v>
      </c>
      <c r="K44" s="36">
        <f t="shared" si="5"/>
        <v>2.6</v>
      </c>
      <c r="L44" s="36">
        <f t="shared" si="5"/>
        <v>58</v>
      </c>
      <c r="M44" s="36">
        <f t="shared" si="5"/>
        <v>0</v>
      </c>
      <c r="N44" s="36">
        <f t="shared" si="5"/>
        <v>259.39999999999998</v>
      </c>
      <c r="O44" s="36">
        <f t="shared" si="5"/>
        <v>255</v>
      </c>
      <c r="P44" s="36">
        <f t="shared" si="5"/>
        <v>52.4</v>
      </c>
      <c r="Q44" s="36">
        <f t="shared" si="5"/>
        <v>1.48</v>
      </c>
      <c r="R44"/>
    </row>
    <row r="45" spans="1:18" ht="25.35" customHeight="1" x14ac:dyDescent="0.4">
      <c r="A45" s="29"/>
      <c r="B45" s="73" t="s">
        <v>83</v>
      </c>
      <c r="C45" s="36" t="s">
        <v>29</v>
      </c>
      <c r="D45" s="36">
        <f t="shared" si="4"/>
        <v>350</v>
      </c>
      <c r="E45" s="36">
        <f t="shared" si="4"/>
        <v>16.419999999999998</v>
      </c>
      <c r="F45" s="36">
        <f t="shared" si="4"/>
        <v>24.71</v>
      </c>
      <c r="G45" s="36">
        <f t="shared" si="4"/>
        <v>93.21</v>
      </c>
      <c r="H45" s="142">
        <f t="shared" si="4"/>
        <v>662</v>
      </c>
      <c r="I45" s="142"/>
      <c r="J45" s="36">
        <f t="shared" si="5"/>
        <v>0.26</v>
      </c>
      <c r="K45" s="36">
        <f t="shared" si="5"/>
        <v>2.6</v>
      </c>
      <c r="L45" s="36">
        <f t="shared" si="5"/>
        <v>67</v>
      </c>
      <c r="M45" s="36">
        <f t="shared" si="5"/>
        <v>0</v>
      </c>
      <c r="N45" s="36">
        <f t="shared" si="5"/>
        <v>269.10000000000002</v>
      </c>
      <c r="O45" s="36">
        <f t="shared" si="5"/>
        <v>292.5</v>
      </c>
      <c r="P45" s="36">
        <f t="shared" si="5"/>
        <v>64.599999999999994</v>
      </c>
      <c r="Q45" s="36">
        <f t="shared" si="5"/>
        <v>2.12</v>
      </c>
      <c r="R45"/>
    </row>
    <row r="46" spans="1:18" ht="28.15" customHeight="1" x14ac:dyDescent="0.4">
      <c r="A46" s="29"/>
      <c r="B46" s="43" t="s">
        <v>63</v>
      </c>
      <c r="C46" s="29" t="s">
        <v>28</v>
      </c>
      <c r="D46" s="36">
        <f t="shared" ref="D46:H47" si="6">D19+D37+D44</f>
        <v>1629</v>
      </c>
      <c r="E46" s="36">
        <f t="shared" si="6"/>
        <v>51.06</v>
      </c>
      <c r="F46" s="36">
        <f t="shared" si="6"/>
        <v>55.518999999999998</v>
      </c>
      <c r="G46" s="36">
        <f t="shared" si="6"/>
        <v>272.86</v>
      </c>
      <c r="H46" s="142">
        <f t="shared" si="6"/>
        <v>1800.33</v>
      </c>
      <c r="I46" s="142"/>
      <c r="J46" s="36">
        <f t="shared" ref="J46:Q47" si="7">J19+J37+J44</f>
        <v>0.91800000000000015</v>
      </c>
      <c r="K46" s="36">
        <f t="shared" si="7"/>
        <v>48.113999999999997</v>
      </c>
      <c r="L46" s="36">
        <f t="shared" si="7"/>
        <v>176.80500000000001</v>
      </c>
      <c r="M46" s="36">
        <f t="shared" si="7"/>
        <v>0</v>
      </c>
      <c r="N46" s="36">
        <f t="shared" si="7"/>
        <v>598.84999999999991</v>
      </c>
      <c r="O46" s="36">
        <f t="shared" si="7"/>
        <v>936.66</v>
      </c>
      <c r="P46" s="36">
        <f t="shared" si="7"/>
        <v>274.44</v>
      </c>
      <c r="Q46" s="36">
        <f t="shared" si="7"/>
        <v>12.01</v>
      </c>
      <c r="R46"/>
    </row>
    <row r="47" spans="1:18" ht="28.15" customHeight="1" x14ac:dyDescent="0.4">
      <c r="A47" s="81"/>
      <c r="B47" s="42" t="s">
        <v>63</v>
      </c>
      <c r="C47" s="36" t="s">
        <v>29</v>
      </c>
      <c r="D47" s="36">
        <f t="shared" si="6"/>
        <v>1834</v>
      </c>
      <c r="E47" s="36">
        <f t="shared" si="6"/>
        <v>60.19</v>
      </c>
      <c r="F47" s="36">
        <f t="shared" si="6"/>
        <v>70.308999999999997</v>
      </c>
      <c r="G47" s="36">
        <f t="shared" si="6"/>
        <v>331.38</v>
      </c>
      <c r="H47" s="142">
        <f t="shared" si="6"/>
        <v>2204.63</v>
      </c>
      <c r="I47" s="142"/>
      <c r="J47" s="36">
        <f t="shared" si="7"/>
        <v>1.0740000000000001</v>
      </c>
      <c r="K47" s="36">
        <f t="shared" si="7"/>
        <v>71.009999999999991</v>
      </c>
      <c r="L47" s="36">
        <f t="shared" si="7"/>
        <v>200.74599999999998</v>
      </c>
      <c r="M47" s="36">
        <f t="shared" si="7"/>
        <v>0</v>
      </c>
      <c r="N47" s="36">
        <f t="shared" si="7"/>
        <v>607.59</v>
      </c>
      <c r="O47" s="36">
        <f t="shared" si="7"/>
        <v>1068.98</v>
      </c>
      <c r="P47" s="36">
        <f t="shared" si="7"/>
        <v>318.29999999999995</v>
      </c>
      <c r="Q47" s="36">
        <f t="shared" si="7"/>
        <v>14.02</v>
      </c>
      <c r="R47"/>
    </row>
    <row r="48" spans="1:18" ht="28.15" customHeight="1" x14ac:dyDescent="0.4">
      <c r="A48" s="130" t="s">
        <v>64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82"/>
      <c r="R48"/>
    </row>
    <row r="49" spans="1:18" ht="28.15" customHeight="1" x14ac:dyDescent="0.4">
      <c r="A49" s="47" t="s">
        <v>65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82"/>
      <c r="R49"/>
    </row>
    <row r="50" spans="1:18" ht="28.15" customHeight="1" x14ac:dyDescent="0.4">
      <c r="A50" s="130" t="s">
        <v>66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82"/>
      <c r="R50"/>
    </row>
    <row r="51" spans="1:18" ht="18.95" customHeight="1" x14ac:dyDescent="0.35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</row>
    <row r="52" spans="1:18" ht="18.95" customHeight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8" ht="18.9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8" ht="18.9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8" ht="18.9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8" ht="18.9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8" ht="18.95" customHeight="1" x14ac:dyDescent="0.25">
      <c r="A57"/>
    </row>
  </sheetData>
  <sheetProtection selectLockedCells="1" selectUnlockedCells="1"/>
  <mergeCells count="53">
    <mergeCell ref="A51:P51"/>
    <mergeCell ref="H44:I44"/>
    <mergeCell ref="H45:I45"/>
    <mergeCell ref="H46:I46"/>
    <mergeCell ref="H47:I47"/>
    <mergeCell ref="A48:P48"/>
    <mergeCell ref="A50:P50"/>
    <mergeCell ref="H38:I38"/>
    <mergeCell ref="H39:I39"/>
    <mergeCell ref="H40:I40"/>
    <mergeCell ref="H41:I41"/>
    <mergeCell ref="H42:I42"/>
    <mergeCell ref="H43:I43"/>
    <mergeCell ref="H32:I32"/>
    <mergeCell ref="H33:I33"/>
    <mergeCell ref="H34:I34"/>
    <mergeCell ref="H35:I35"/>
    <mergeCell ref="H36:I36"/>
    <mergeCell ref="H37:I37"/>
    <mergeCell ref="B27:B28"/>
    <mergeCell ref="H27:I27"/>
    <mergeCell ref="H28:I28"/>
    <mergeCell ref="H29:I29"/>
    <mergeCell ref="H30:I30"/>
    <mergeCell ref="H31:I31"/>
    <mergeCell ref="H21:I21"/>
    <mergeCell ref="H22:I22"/>
    <mergeCell ref="B23:B24"/>
    <mergeCell ref="H23:I23"/>
    <mergeCell ref="H24:I24"/>
    <mergeCell ref="B25:B26"/>
    <mergeCell ref="H25:I25"/>
    <mergeCell ref="H26:I26"/>
    <mergeCell ref="H15:I15"/>
    <mergeCell ref="H16:I16"/>
    <mergeCell ref="H17:I17"/>
    <mergeCell ref="H18:I18"/>
    <mergeCell ref="H19:I19"/>
    <mergeCell ref="H20:I20"/>
    <mergeCell ref="N7:Q7"/>
    <mergeCell ref="H9:I9"/>
    <mergeCell ref="H10:I10"/>
    <mergeCell ref="H11:I11"/>
    <mergeCell ref="H12:I12"/>
    <mergeCell ref="B13:B14"/>
    <mergeCell ref="H13:I13"/>
    <mergeCell ref="H14:I14"/>
    <mergeCell ref="E2:I2"/>
    <mergeCell ref="A7:A8"/>
    <mergeCell ref="C7:C8"/>
    <mergeCell ref="E7:G7"/>
    <mergeCell ref="H7:I8"/>
    <mergeCell ref="J7:M7"/>
  </mergeCells>
  <pageMargins left="0.78749999999999998" right="0.78749999999999998" top="0.78749999999999998" bottom="0.78749999999999998" header="0.51180555555555551" footer="0.51180555555555551"/>
  <pageSetup paperSize="9" scale="3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U55"/>
  <sheetViews>
    <sheetView view="pageBreakPreview" topLeftCell="A22" zoomScale="53" zoomScaleNormal="75" zoomScaleSheetLayoutView="53" workbookViewId="0">
      <selection activeCell="E31" sqref="E31"/>
    </sheetView>
  </sheetViews>
  <sheetFormatPr defaultColWidth="11.5703125" defaultRowHeight="15.6" customHeight="1" x14ac:dyDescent="0.25"/>
  <cols>
    <col min="1" max="1" width="18.7109375" style="1" customWidth="1"/>
    <col min="2" max="2" width="61" style="1" customWidth="1"/>
    <col min="3" max="3" width="23.85546875" style="1" customWidth="1"/>
    <col min="4" max="4" width="15.28515625" style="1" customWidth="1"/>
    <col min="5" max="5" width="15.85546875" style="1" customWidth="1"/>
    <col min="6" max="6" width="16.5703125" style="1" customWidth="1"/>
    <col min="7" max="7" width="16" style="1" customWidth="1"/>
    <col min="8" max="8" width="20.28515625" style="1" customWidth="1"/>
    <col min="9" max="9" width="16.7109375" style="1" customWidth="1"/>
    <col min="10" max="10" width="16.5703125" style="1" customWidth="1"/>
    <col min="11" max="11" width="16.7109375" style="1" customWidth="1"/>
    <col min="12" max="12" width="15.85546875" style="1" customWidth="1"/>
    <col min="13" max="13" width="16.5703125" style="1" customWidth="1"/>
    <col min="14" max="14" width="16" style="1" customWidth="1"/>
    <col min="15" max="15" width="15.85546875" style="1" customWidth="1"/>
    <col min="16" max="16" width="16.28515625" style="1" customWidth="1"/>
    <col min="17" max="17" width="22.5703125" style="1" customWidth="1"/>
    <col min="18" max="255" width="9.42578125" style="1" customWidth="1"/>
  </cols>
  <sheetData>
    <row r="2" spans="1:255" ht="29.85" customHeight="1" x14ac:dyDescent="0.5">
      <c r="A2" s="83"/>
      <c r="B2" s="83" t="s">
        <v>0</v>
      </c>
      <c r="C2" s="4"/>
      <c r="D2" s="4"/>
      <c r="E2" s="119" t="s">
        <v>94</v>
      </c>
      <c r="F2" s="119"/>
      <c r="G2" s="119"/>
      <c r="H2" s="119"/>
      <c r="I2" s="119"/>
      <c r="J2" s="119"/>
      <c r="K2" s="119"/>
      <c r="L2" s="6"/>
      <c r="M2" s="6"/>
      <c r="N2" s="6"/>
      <c r="O2" s="6"/>
    </row>
    <row r="3" spans="1:255" ht="15.6" customHeight="1" x14ac:dyDescent="0.35">
      <c r="A3" s="13" t="s">
        <v>95</v>
      </c>
      <c r="B3" s="13"/>
      <c r="C3"/>
      <c r="D3" s="4"/>
      <c r="E3" s="4"/>
      <c r="F3" s="4"/>
      <c r="G3" s="8"/>
      <c r="H3" s="8"/>
      <c r="I3" s="8"/>
      <c r="J3" s="8"/>
      <c r="K3" s="4"/>
      <c r="L3" s="4"/>
      <c r="M3" s="4"/>
      <c r="N3" s="4"/>
      <c r="O3" s="4"/>
    </row>
    <row r="4" spans="1:255" ht="15.6" customHeight="1" x14ac:dyDescent="0.35">
      <c r="A4" s="13" t="s">
        <v>68</v>
      </c>
      <c r="B4" s="13"/>
      <c r="C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1"/>
    </row>
    <row r="5" spans="1:255" ht="15.6" customHeight="1" x14ac:dyDescent="0.35">
      <c r="A5" s="7" t="s">
        <v>69</v>
      </c>
      <c r="B5" s="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</row>
    <row r="6" spans="1:255" ht="25.15" customHeight="1" x14ac:dyDescent="0.35">
      <c r="A6" s="7" t="s">
        <v>70</v>
      </c>
      <c r="B6" s="7"/>
      <c r="C6" s="9"/>
      <c r="D6" s="9"/>
      <c r="E6" s="150"/>
      <c r="F6" s="150"/>
      <c r="G6" s="150"/>
      <c r="H6" s="150"/>
      <c r="I6" s="10"/>
      <c r="J6" s="10"/>
      <c r="K6" s="15"/>
      <c r="L6" s="10"/>
      <c r="M6" s="15"/>
      <c r="N6" s="15"/>
      <c r="O6" s="15"/>
      <c r="P6" s="15"/>
    </row>
    <row r="7" spans="1:255" ht="21" customHeight="1" x14ac:dyDescent="0.35">
      <c r="A7" s="121" t="s">
        <v>6</v>
      </c>
      <c r="B7" s="16" t="s">
        <v>7</v>
      </c>
      <c r="C7" s="122" t="s">
        <v>8</v>
      </c>
      <c r="D7" s="123" t="s">
        <v>9</v>
      </c>
      <c r="E7" s="124" t="s">
        <v>10</v>
      </c>
      <c r="F7" s="124"/>
      <c r="G7" s="124"/>
      <c r="H7" s="151" t="s">
        <v>11</v>
      </c>
      <c r="I7" s="126" t="s">
        <v>12</v>
      </c>
      <c r="J7" s="126"/>
      <c r="K7" s="126"/>
      <c r="L7" s="126"/>
      <c r="M7" s="123" t="s">
        <v>13</v>
      </c>
      <c r="N7" s="123"/>
      <c r="O7" s="123"/>
      <c r="P7" s="123"/>
      <c r="Q7"/>
    </row>
    <row r="8" spans="1:255" ht="16.899999999999999" customHeight="1" x14ac:dyDescent="0.35">
      <c r="A8" s="121"/>
      <c r="B8" s="16" t="s">
        <v>14</v>
      </c>
      <c r="C8" s="122"/>
      <c r="D8" s="123"/>
      <c r="E8" s="18" t="s">
        <v>15</v>
      </c>
      <c r="F8" s="19" t="s">
        <v>16</v>
      </c>
      <c r="G8" s="19" t="s">
        <v>17</v>
      </c>
      <c r="H8" s="151"/>
      <c r="I8" s="19" t="s">
        <v>18</v>
      </c>
      <c r="J8" s="19" t="s">
        <v>19</v>
      </c>
      <c r="K8" s="19" t="s">
        <v>20</v>
      </c>
      <c r="L8" s="19" t="s">
        <v>21</v>
      </c>
      <c r="M8" s="19" t="s">
        <v>22</v>
      </c>
      <c r="N8" s="19" t="s">
        <v>23</v>
      </c>
      <c r="O8" s="19" t="s">
        <v>24</v>
      </c>
      <c r="P8" s="19" t="s">
        <v>25</v>
      </c>
      <c r="Q8"/>
    </row>
    <row r="9" spans="1:255" ht="18.600000000000001" customHeight="1" x14ac:dyDescent="0.35">
      <c r="A9" s="60">
        <v>1</v>
      </c>
      <c r="B9" s="60">
        <v>2</v>
      </c>
      <c r="C9" s="60"/>
      <c r="D9" s="60">
        <v>3</v>
      </c>
      <c r="E9" s="60">
        <v>4</v>
      </c>
      <c r="F9" s="62">
        <v>5</v>
      </c>
      <c r="G9" s="63">
        <v>6</v>
      </c>
      <c r="H9" s="63"/>
      <c r="I9" s="60"/>
      <c r="J9" s="64">
        <v>8</v>
      </c>
      <c r="K9" s="64">
        <v>9</v>
      </c>
      <c r="L9" s="62">
        <v>10</v>
      </c>
      <c r="M9" s="62">
        <v>11</v>
      </c>
      <c r="N9" s="62">
        <v>12</v>
      </c>
      <c r="O9" s="62">
        <v>13</v>
      </c>
      <c r="P9" s="62">
        <v>14</v>
      </c>
      <c r="Q9"/>
    </row>
    <row r="10" spans="1:255" ht="19.899999999999999" customHeight="1" x14ac:dyDescent="0.4">
      <c r="A10" s="85"/>
      <c r="B10" s="85" t="s">
        <v>26</v>
      </c>
      <c r="C10" s="85"/>
      <c r="D10" s="85"/>
      <c r="E10" s="85"/>
      <c r="F10" s="86"/>
      <c r="G10" s="87"/>
      <c r="H10" s="87"/>
      <c r="I10" s="85"/>
      <c r="J10" s="85"/>
      <c r="K10" s="88"/>
      <c r="L10" s="86"/>
      <c r="M10" s="86"/>
      <c r="N10" s="86"/>
      <c r="O10" s="86"/>
      <c r="P10" s="86"/>
      <c r="Q10"/>
    </row>
    <row r="11" spans="1:255" ht="26.1" customHeight="1" x14ac:dyDescent="0.35">
      <c r="A11" s="29">
        <v>209</v>
      </c>
      <c r="B11" s="30" t="s">
        <v>96</v>
      </c>
      <c r="C11" s="29" t="s">
        <v>28</v>
      </c>
      <c r="D11" s="31">
        <v>40</v>
      </c>
      <c r="E11" s="32">
        <v>5.08</v>
      </c>
      <c r="F11" s="33">
        <v>4.5999999999999996</v>
      </c>
      <c r="G11" s="33">
        <v>0.28000000000000003</v>
      </c>
      <c r="H11" s="34">
        <v>63</v>
      </c>
      <c r="I11" s="34">
        <v>0.03</v>
      </c>
      <c r="J11" s="33">
        <v>0</v>
      </c>
      <c r="K11" s="33">
        <v>100</v>
      </c>
      <c r="L11" s="33">
        <v>0</v>
      </c>
      <c r="M11" s="33">
        <v>22</v>
      </c>
      <c r="N11" s="35">
        <v>76.8</v>
      </c>
      <c r="O11" s="33">
        <v>4.8</v>
      </c>
      <c r="P11" s="33">
        <v>1</v>
      </c>
      <c r="Q11"/>
    </row>
    <row r="12" spans="1:255" ht="26.1" customHeight="1" x14ac:dyDescent="0.4">
      <c r="A12" s="29"/>
      <c r="B12" s="30"/>
      <c r="C12" s="36" t="s">
        <v>29</v>
      </c>
      <c r="D12" s="31">
        <v>40</v>
      </c>
      <c r="E12" s="32">
        <v>5.08</v>
      </c>
      <c r="F12" s="33">
        <v>4.5999999999999996</v>
      </c>
      <c r="G12" s="33">
        <v>0.28000000000000003</v>
      </c>
      <c r="H12" s="34">
        <v>63</v>
      </c>
      <c r="I12" s="34">
        <v>0.03</v>
      </c>
      <c r="J12" s="33">
        <v>0</v>
      </c>
      <c r="K12" s="33">
        <v>100</v>
      </c>
      <c r="L12" s="33">
        <v>0</v>
      </c>
      <c r="M12" s="33">
        <v>22</v>
      </c>
      <c r="N12" s="35">
        <v>76.8</v>
      </c>
      <c r="O12" s="33">
        <v>4.8</v>
      </c>
      <c r="P12" s="33">
        <v>1</v>
      </c>
      <c r="Q12"/>
    </row>
    <row r="13" spans="1:255" ht="23.25" customHeight="1" x14ac:dyDescent="0.35">
      <c r="A13" s="32">
        <v>14</v>
      </c>
      <c r="B13" s="35" t="s">
        <v>97</v>
      </c>
      <c r="C13" s="29" t="s">
        <v>28</v>
      </c>
      <c r="D13" s="35">
        <v>10</v>
      </c>
      <c r="E13" s="32">
        <v>0.08</v>
      </c>
      <c r="F13" s="32">
        <v>7.25</v>
      </c>
      <c r="G13" s="32">
        <v>0.13</v>
      </c>
      <c r="H13" s="34">
        <v>66</v>
      </c>
      <c r="I13" s="32">
        <v>0</v>
      </c>
      <c r="J13" s="32">
        <v>0</v>
      </c>
      <c r="K13" s="32">
        <v>40</v>
      </c>
      <c r="L13" s="32">
        <v>0</v>
      </c>
      <c r="M13" s="32">
        <v>2.4</v>
      </c>
      <c r="N13" s="32">
        <v>3</v>
      </c>
      <c r="O13" s="32">
        <v>0</v>
      </c>
      <c r="P13" s="32">
        <v>0.02</v>
      </c>
      <c r="Q13"/>
    </row>
    <row r="14" spans="1:255" ht="23.25" customHeight="1" x14ac:dyDescent="0.4">
      <c r="A14" s="32"/>
      <c r="B14" s="35"/>
      <c r="C14" s="36" t="s">
        <v>29</v>
      </c>
      <c r="D14" s="35">
        <v>10</v>
      </c>
      <c r="E14" s="32">
        <v>0.08</v>
      </c>
      <c r="F14" s="32">
        <v>7.25</v>
      </c>
      <c r="G14" s="32">
        <v>0.13</v>
      </c>
      <c r="H14" s="34">
        <v>66</v>
      </c>
      <c r="I14" s="32">
        <v>0</v>
      </c>
      <c r="J14" s="32">
        <v>0</v>
      </c>
      <c r="K14" s="32">
        <v>40</v>
      </c>
      <c r="L14" s="32">
        <v>0</v>
      </c>
      <c r="M14" s="32">
        <v>2.4</v>
      </c>
      <c r="N14" s="32">
        <v>3</v>
      </c>
      <c r="O14" s="32">
        <v>0</v>
      </c>
      <c r="P14" s="32">
        <v>0.02</v>
      </c>
      <c r="Q14"/>
    </row>
    <row r="15" spans="1:255" ht="24" customHeight="1" x14ac:dyDescent="0.35">
      <c r="A15" s="29">
        <v>173.17400000000001</v>
      </c>
      <c r="B15" s="127" t="s">
        <v>98</v>
      </c>
      <c r="C15" s="29" t="s">
        <v>28</v>
      </c>
      <c r="D15" s="37" t="s">
        <v>99</v>
      </c>
      <c r="E15" s="29">
        <v>7.76</v>
      </c>
      <c r="F15" s="29">
        <v>7.64</v>
      </c>
      <c r="G15" s="38">
        <v>40.07</v>
      </c>
      <c r="H15" s="32">
        <v>260</v>
      </c>
      <c r="I15" s="32">
        <v>0.182</v>
      </c>
      <c r="J15" s="39">
        <v>1.04</v>
      </c>
      <c r="K15" s="29">
        <v>18.52</v>
      </c>
      <c r="L15" s="29">
        <v>0</v>
      </c>
      <c r="M15" s="29">
        <v>109.2</v>
      </c>
      <c r="N15" s="29">
        <v>174.86</v>
      </c>
      <c r="O15" s="29">
        <v>47.32</v>
      </c>
      <c r="P15" s="29">
        <v>1.29</v>
      </c>
      <c r="Q15"/>
      <c r="IT15"/>
      <c r="IU15"/>
    </row>
    <row r="16" spans="1:255" ht="24" customHeight="1" x14ac:dyDescent="0.4">
      <c r="A16" s="29"/>
      <c r="B16" s="127"/>
      <c r="C16" s="36" t="s">
        <v>29</v>
      </c>
      <c r="D16" s="37" t="s">
        <v>99</v>
      </c>
      <c r="E16" s="29">
        <v>7.76</v>
      </c>
      <c r="F16" s="29">
        <v>7.64</v>
      </c>
      <c r="G16" s="38">
        <v>40.07</v>
      </c>
      <c r="H16" s="32">
        <v>260</v>
      </c>
      <c r="I16" s="32">
        <v>0.182</v>
      </c>
      <c r="J16" s="39">
        <v>1.04</v>
      </c>
      <c r="K16" s="29">
        <v>18.52</v>
      </c>
      <c r="L16" s="29">
        <v>0</v>
      </c>
      <c r="M16" s="29">
        <v>109.2</v>
      </c>
      <c r="N16" s="29">
        <v>174.86</v>
      </c>
      <c r="O16" s="29">
        <v>47.32</v>
      </c>
      <c r="P16" s="29">
        <v>1.29</v>
      </c>
      <c r="Q16"/>
      <c r="IT16"/>
      <c r="IU16"/>
    </row>
    <row r="17" spans="1:17" ht="25.35" customHeight="1" x14ac:dyDescent="0.35">
      <c r="A17" s="29" t="s">
        <v>61</v>
      </c>
      <c r="B17" s="40" t="s">
        <v>62</v>
      </c>
      <c r="C17" s="29" t="s">
        <v>28</v>
      </c>
      <c r="D17" s="29">
        <v>212</v>
      </c>
      <c r="E17" s="29">
        <v>7.0000000000000007E-2</v>
      </c>
      <c r="F17" s="29">
        <v>0.02</v>
      </c>
      <c r="G17" s="38">
        <v>12</v>
      </c>
      <c r="H17" s="32">
        <v>48.5</v>
      </c>
      <c r="I17" s="32">
        <v>0</v>
      </c>
      <c r="J17" s="39">
        <v>0.03</v>
      </c>
      <c r="K17" s="29">
        <v>0</v>
      </c>
      <c r="L17" s="29">
        <v>0</v>
      </c>
      <c r="M17" s="29">
        <v>11.1</v>
      </c>
      <c r="N17" s="29">
        <v>2.8</v>
      </c>
      <c r="O17" s="29">
        <v>1.4</v>
      </c>
      <c r="P17" s="29">
        <v>0.28000000000000003</v>
      </c>
      <c r="Q17"/>
    </row>
    <row r="18" spans="1:17" ht="25.35" customHeight="1" x14ac:dyDescent="0.4">
      <c r="A18" s="29"/>
      <c r="B18" s="41"/>
      <c r="C18" s="36" t="s">
        <v>29</v>
      </c>
      <c r="D18" s="29">
        <v>212</v>
      </c>
      <c r="E18" s="29">
        <v>7.0000000000000007E-2</v>
      </c>
      <c r="F18" s="29">
        <v>0.02</v>
      </c>
      <c r="G18" s="38">
        <v>12</v>
      </c>
      <c r="H18" s="32">
        <v>48.5</v>
      </c>
      <c r="I18" s="32">
        <v>0</v>
      </c>
      <c r="J18" s="39">
        <v>0.03</v>
      </c>
      <c r="K18" s="29">
        <v>0</v>
      </c>
      <c r="L18" s="29">
        <v>0</v>
      </c>
      <c r="M18" s="29">
        <v>11.1</v>
      </c>
      <c r="N18" s="29">
        <v>2.8</v>
      </c>
      <c r="O18" s="29">
        <v>1.4</v>
      </c>
      <c r="P18" s="29">
        <v>0.28000000000000003</v>
      </c>
      <c r="Q18"/>
    </row>
    <row r="19" spans="1:17" ht="28.15" customHeight="1" x14ac:dyDescent="0.35">
      <c r="A19" s="29" t="s">
        <v>38</v>
      </c>
      <c r="B19" s="29" t="s">
        <v>39</v>
      </c>
      <c r="C19" s="29" t="s">
        <v>28</v>
      </c>
      <c r="D19" s="29">
        <v>50</v>
      </c>
      <c r="E19" s="32">
        <v>3.16</v>
      </c>
      <c r="F19" s="32">
        <v>1.55</v>
      </c>
      <c r="G19" s="32">
        <v>21.9</v>
      </c>
      <c r="H19" s="32">
        <v>114</v>
      </c>
      <c r="I19" s="32">
        <v>5.5E-2</v>
      </c>
      <c r="J19" s="32">
        <v>0</v>
      </c>
      <c r="K19" s="32">
        <v>5.0000000000000001E-3</v>
      </c>
      <c r="L19" s="32">
        <v>0</v>
      </c>
      <c r="M19" s="32">
        <v>9.5</v>
      </c>
      <c r="N19" s="32">
        <v>32.5</v>
      </c>
      <c r="O19" s="32">
        <v>6.5</v>
      </c>
      <c r="P19" s="32">
        <v>0.60000000000000009</v>
      </c>
      <c r="Q19"/>
    </row>
    <row r="20" spans="1:17" ht="26.85" customHeight="1" x14ac:dyDescent="0.4">
      <c r="A20" s="29"/>
      <c r="B20" s="29"/>
      <c r="C20" s="36" t="s">
        <v>29</v>
      </c>
      <c r="D20" s="29">
        <v>90</v>
      </c>
      <c r="E20" s="32">
        <v>5.68</v>
      </c>
      <c r="F20" s="32">
        <v>2.79</v>
      </c>
      <c r="G20" s="32">
        <v>39.36</v>
      </c>
      <c r="H20" s="32">
        <v>205.2</v>
      </c>
      <c r="I20" s="32">
        <v>9.9000000000000005E-2</v>
      </c>
      <c r="J20" s="32">
        <v>0</v>
      </c>
      <c r="K20" s="32">
        <v>9.0000000000000011E-3</v>
      </c>
      <c r="L20" s="32">
        <v>0</v>
      </c>
      <c r="M20" s="32">
        <v>17.100000000000001</v>
      </c>
      <c r="N20" s="32">
        <v>58.5</v>
      </c>
      <c r="O20" s="32">
        <v>11.7</v>
      </c>
      <c r="P20" s="32">
        <v>1.08</v>
      </c>
      <c r="Q20"/>
    </row>
    <row r="21" spans="1:17" ht="26.85" customHeight="1" x14ac:dyDescent="0.4">
      <c r="A21" s="29"/>
      <c r="B21" s="36" t="s">
        <v>83</v>
      </c>
      <c r="C21" s="29" t="s">
        <v>28</v>
      </c>
      <c r="D21" s="36">
        <f t="shared" ref="D21:P21" si="0">D11+D13+D15+D17+D19</f>
        <v>517</v>
      </c>
      <c r="E21" s="36">
        <f t="shared" si="0"/>
        <v>16.149999999999999</v>
      </c>
      <c r="F21" s="36">
        <f t="shared" si="0"/>
        <v>21.06</v>
      </c>
      <c r="G21" s="36">
        <f t="shared" si="0"/>
        <v>74.38</v>
      </c>
      <c r="H21" s="36">
        <f t="shared" si="0"/>
        <v>551.5</v>
      </c>
      <c r="I21" s="36">
        <f t="shared" si="0"/>
        <v>0.26700000000000002</v>
      </c>
      <c r="J21" s="36">
        <f t="shared" si="0"/>
        <v>1.07</v>
      </c>
      <c r="K21" s="36">
        <f t="shared" si="0"/>
        <v>158.52500000000001</v>
      </c>
      <c r="L21" s="36">
        <f t="shared" si="0"/>
        <v>0</v>
      </c>
      <c r="M21" s="36">
        <f t="shared" si="0"/>
        <v>154.19999999999999</v>
      </c>
      <c r="N21" s="36">
        <f t="shared" si="0"/>
        <v>289.96000000000004</v>
      </c>
      <c r="O21" s="36">
        <f t="shared" si="0"/>
        <v>60.019999999999996</v>
      </c>
      <c r="P21" s="36">
        <f t="shared" si="0"/>
        <v>3.19</v>
      </c>
      <c r="Q21"/>
    </row>
    <row r="22" spans="1:17" ht="23.85" customHeight="1" x14ac:dyDescent="0.4">
      <c r="A22" s="29"/>
      <c r="B22" s="36" t="s">
        <v>83</v>
      </c>
      <c r="C22" s="36" t="s">
        <v>29</v>
      </c>
      <c r="D22" s="36">
        <f t="shared" ref="D22:P22" si="1">D12+D14+D16+D18+D20</f>
        <v>557</v>
      </c>
      <c r="E22" s="36">
        <f t="shared" si="1"/>
        <v>18.670000000000002</v>
      </c>
      <c r="F22" s="36">
        <f t="shared" si="1"/>
        <v>22.299999999999997</v>
      </c>
      <c r="G22" s="36">
        <f t="shared" si="1"/>
        <v>91.84</v>
      </c>
      <c r="H22" s="36">
        <f t="shared" si="1"/>
        <v>642.70000000000005</v>
      </c>
      <c r="I22" s="36">
        <f t="shared" si="1"/>
        <v>0.311</v>
      </c>
      <c r="J22" s="36">
        <f t="shared" si="1"/>
        <v>1.07</v>
      </c>
      <c r="K22" s="36">
        <f t="shared" si="1"/>
        <v>158.529</v>
      </c>
      <c r="L22" s="36">
        <f t="shared" si="1"/>
        <v>0</v>
      </c>
      <c r="M22" s="36">
        <f t="shared" si="1"/>
        <v>161.79999999999998</v>
      </c>
      <c r="N22" s="36">
        <f t="shared" si="1"/>
        <v>315.96000000000004</v>
      </c>
      <c r="O22" s="36">
        <f t="shared" si="1"/>
        <v>65.22</v>
      </c>
      <c r="P22" s="36">
        <f t="shared" si="1"/>
        <v>3.67</v>
      </c>
      <c r="Q22"/>
    </row>
    <row r="23" spans="1:17" ht="21.6" customHeight="1" x14ac:dyDescent="0.4">
      <c r="A23" s="29"/>
      <c r="B23" s="36" t="s">
        <v>43</v>
      </c>
      <c r="C23" s="89"/>
      <c r="D23" s="29"/>
      <c r="E23" s="29"/>
      <c r="F23" s="29"/>
      <c r="G23" s="38"/>
      <c r="H23" s="38"/>
      <c r="I23" s="75"/>
      <c r="J23" s="39"/>
      <c r="K23" s="29"/>
      <c r="L23" s="29"/>
      <c r="M23" s="29"/>
      <c r="N23" s="29"/>
      <c r="O23" s="29"/>
      <c r="P23" s="29"/>
      <c r="Q23"/>
    </row>
    <row r="24" spans="1:17" ht="21.6" customHeight="1" x14ac:dyDescent="0.35">
      <c r="A24" s="32">
        <v>62</v>
      </c>
      <c r="B24" s="32" t="s">
        <v>100</v>
      </c>
      <c r="C24" s="32" t="s">
        <v>41</v>
      </c>
      <c r="D24" s="32">
        <v>60</v>
      </c>
      <c r="E24" s="32">
        <v>0.74</v>
      </c>
      <c r="F24" s="32">
        <v>5.6000000000000001E-2</v>
      </c>
      <c r="G24" s="32">
        <v>6.89</v>
      </c>
      <c r="H24" s="34">
        <v>49</v>
      </c>
      <c r="I24" s="34">
        <v>3.4000000000000002E-2</v>
      </c>
      <c r="J24" s="32">
        <v>2.02</v>
      </c>
      <c r="K24" s="32">
        <v>0</v>
      </c>
      <c r="L24" s="32">
        <v>0</v>
      </c>
      <c r="M24" s="32">
        <v>15.46</v>
      </c>
      <c r="N24" s="35">
        <v>31.66</v>
      </c>
      <c r="O24" s="32">
        <v>21.63</v>
      </c>
      <c r="P24" s="32">
        <v>0.4</v>
      </c>
      <c r="Q24"/>
    </row>
    <row r="25" spans="1:17" ht="26.85" customHeight="1" x14ac:dyDescent="0.4">
      <c r="A25" s="32"/>
      <c r="B25" s="32"/>
      <c r="C25" s="43" t="s">
        <v>42</v>
      </c>
      <c r="D25" s="32">
        <v>100</v>
      </c>
      <c r="E25" s="32">
        <v>1.23</v>
      </c>
      <c r="F25" s="32">
        <v>9.4E-2</v>
      </c>
      <c r="G25" s="32">
        <v>11.48</v>
      </c>
      <c r="H25" s="34">
        <v>81.7</v>
      </c>
      <c r="I25" s="34">
        <v>5.7000000000000002E-2</v>
      </c>
      <c r="J25" s="32">
        <v>3.36</v>
      </c>
      <c r="K25" s="32">
        <v>0</v>
      </c>
      <c r="L25" s="32">
        <v>0</v>
      </c>
      <c r="M25" s="32">
        <v>25.76</v>
      </c>
      <c r="N25" s="35">
        <v>52.77</v>
      </c>
      <c r="O25" s="32">
        <v>36.049999999999997</v>
      </c>
      <c r="P25" s="32">
        <v>0.66</v>
      </c>
      <c r="Q25"/>
    </row>
    <row r="26" spans="1:17" ht="29.65" customHeight="1" x14ac:dyDescent="0.35">
      <c r="A26" s="29">
        <v>103</v>
      </c>
      <c r="B26" s="152" t="s">
        <v>101</v>
      </c>
      <c r="C26" s="29" t="s">
        <v>28</v>
      </c>
      <c r="D26" s="37" t="s">
        <v>102</v>
      </c>
      <c r="E26" s="29">
        <v>2.15</v>
      </c>
      <c r="F26" s="29">
        <v>2.27</v>
      </c>
      <c r="G26" s="38">
        <v>13.96</v>
      </c>
      <c r="H26" s="38">
        <v>94.6</v>
      </c>
      <c r="I26" s="75">
        <v>0.09</v>
      </c>
      <c r="J26" s="39">
        <v>6.6</v>
      </c>
      <c r="K26" s="29">
        <v>0</v>
      </c>
      <c r="L26" s="29">
        <v>0</v>
      </c>
      <c r="M26" s="29">
        <v>23.36</v>
      </c>
      <c r="N26" s="29">
        <v>54.06</v>
      </c>
      <c r="O26" s="29">
        <v>21.82</v>
      </c>
      <c r="P26" s="29">
        <v>0.9</v>
      </c>
      <c r="Q26"/>
    </row>
    <row r="27" spans="1:17" ht="29.65" customHeight="1" x14ac:dyDescent="0.4">
      <c r="A27" s="29"/>
      <c r="B27" s="152"/>
      <c r="C27" s="36" t="s">
        <v>29</v>
      </c>
      <c r="D27" s="37" t="s">
        <v>103</v>
      </c>
      <c r="E27" s="29">
        <v>2.69</v>
      </c>
      <c r="F27" s="29">
        <v>2.84</v>
      </c>
      <c r="G27" s="38">
        <v>17.46</v>
      </c>
      <c r="H27" s="38">
        <v>118.3</v>
      </c>
      <c r="I27" s="75">
        <v>0.113</v>
      </c>
      <c r="J27" s="39">
        <v>8.25</v>
      </c>
      <c r="K27" s="29">
        <v>0</v>
      </c>
      <c r="L27" s="29">
        <v>0</v>
      </c>
      <c r="M27" s="29">
        <v>29.2</v>
      </c>
      <c r="N27" s="29">
        <v>67.569999999999993</v>
      </c>
      <c r="O27" s="29">
        <v>27.27</v>
      </c>
      <c r="P27" s="29">
        <v>1.1299999999999999</v>
      </c>
      <c r="Q27"/>
    </row>
    <row r="28" spans="1:17" ht="39.4" customHeight="1" x14ac:dyDescent="0.35">
      <c r="A28" s="29">
        <v>295</v>
      </c>
      <c r="B28" s="127" t="s">
        <v>104</v>
      </c>
      <c r="C28" s="29" t="s">
        <v>28</v>
      </c>
      <c r="D28" s="37" t="s">
        <v>105</v>
      </c>
      <c r="E28" s="29">
        <v>9.66</v>
      </c>
      <c r="F28" s="29">
        <v>14.78</v>
      </c>
      <c r="G28" s="38">
        <v>11.29</v>
      </c>
      <c r="H28" s="38">
        <v>216.8</v>
      </c>
      <c r="I28" s="75">
        <v>6.8000000000000005E-2</v>
      </c>
      <c r="J28" s="39">
        <v>1.02</v>
      </c>
      <c r="K28" s="29">
        <v>54.82</v>
      </c>
      <c r="L28" s="29">
        <v>0</v>
      </c>
      <c r="M28" s="29">
        <v>40.64</v>
      </c>
      <c r="N28" s="29">
        <v>56.72</v>
      </c>
      <c r="O28" s="29">
        <v>12.46</v>
      </c>
      <c r="P28" s="29">
        <v>1.03</v>
      </c>
      <c r="Q28"/>
    </row>
    <row r="29" spans="1:17" ht="39.4" customHeight="1" x14ac:dyDescent="0.4">
      <c r="A29" s="29">
        <v>355</v>
      </c>
      <c r="B29" s="127"/>
      <c r="C29" s="36" t="s">
        <v>29</v>
      </c>
      <c r="D29" s="37" t="s">
        <v>106</v>
      </c>
      <c r="E29" s="29">
        <v>11.99</v>
      </c>
      <c r="F29" s="29">
        <v>19.88</v>
      </c>
      <c r="G29" s="38">
        <v>13.83</v>
      </c>
      <c r="H29" s="38">
        <v>282</v>
      </c>
      <c r="I29" s="75">
        <v>7.8E-2</v>
      </c>
      <c r="J29" s="39">
        <v>1.18</v>
      </c>
      <c r="K29" s="29">
        <v>78.62</v>
      </c>
      <c r="L29" s="29">
        <v>0</v>
      </c>
      <c r="M29" s="29">
        <v>50.86</v>
      </c>
      <c r="N29" s="29">
        <v>80.41</v>
      </c>
      <c r="O29" s="29">
        <v>18.52</v>
      </c>
      <c r="P29" s="29">
        <v>1.46</v>
      </c>
      <c r="Q29"/>
    </row>
    <row r="30" spans="1:17" ht="30.95" customHeight="1" x14ac:dyDescent="0.35">
      <c r="A30" s="29">
        <v>199</v>
      </c>
      <c r="B30" s="29" t="s">
        <v>107</v>
      </c>
      <c r="C30" s="29" t="s">
        <v>28</v>
      </c>
      <c r="D30" s="29">
        <v>155</v>
      </c>
      <c r="E30" s="29">
        <v>13.41</v>
      </c>
      <c r="F30" s="29">
        <v>6.74</v>
      </c>
      <c r="G30" s="38">
        <v>34.46</v>
      </c>
      <c r="H30" s="32">
        <v>250.95</v>
      </c>
      <c r="I30" s="32">
        <v>0.48</v>
      </c>
      <c r="J30" s="29">
        <v>0</v>
      </c>
      <c r="K30" s="29">
        <v>29.52</v>
      </c>
      <c r="L30" s="29">
        <v>0</v>
      </c>
      <c r="M30" s="29">
        <v>93.2</v>
      </c>
      <c r="N30" s="29">
        <v>209.69</v>
      </c>
      <c r="O30" s="29">
        <v>60.71</v>
      </c>
      <c r="P30" s="29">
        <v>4.62</v>
      </c>
      <c r="Q30"/>
    </row>
    <row r="31" spans="1:17" ht="30.95" customHeight="1" x14ac:dyDescent="0.4">
      <c r="A31" s="29"/>
      <c r="B31" s="29"/>
      <c r="C31" s="36" t="s">
        <v>29</v>
      </c>
      <c r="D31" s="29">
        <v>185</v>
      </c>
      <c r="E31" s="29">
        <v>16.34</v>
      </c>
      <c r="F31" s="29">
        <v>8.0500000000000007</v>
      </c>
      <c r="G31" s="38">
        <v>41.97</v>
      </c>
      <c r="H31" s="32">
        <v>305.7</v>
      </c>
      <c r="I31" s="32">
        <v>0.59</v>
      </c>
      <c r="J31" s="29">
        <v>0</v>
      </c>
      <c r="K31" s="29">
        <v>35.979999999999997</v>
      </c>
      <c r="L31" s="29">
        <v>0</v>
      </c>
      <c r="M31" s="29">
        <v>112.7</v>
      </c>
      <c r="N31" s="29">
        <v>254.5</v>
      </c>
      <c r="O31" s="29">
        <v>74</v>
      </c>
      <c r="P31" s="29">
        <v>5.63</v>
      </c>
      <c r="Q31"/>
    </row>
    <row r="32" spans="1:17" ht="28.15" customHeight="1" x14ac:dyDescent="0.35">
      <c r="A32" s="32" t="s">
        <v>108</v>
      </c>
      <c r="B32" s="129" t="s">
        <v>109</v>
      </c>
      <c r="C32" s="29" t="s">
        <v>28</v>
      </c>
      <c r="D32" s="32">
        <v>200</v>
      </c>
      <c r="E32" s="32">
        <v>0.65</v>
      </c>
      <c r="F32" s="32">
        <v>8.8999999999999996E-2</v>
      </c>
      <c r="G32" s="32">
        <v>26.8</v>
      </c>
      <c r="H32" s="32">
        <v>110.6</v>
      </c>
      <c r="I32" s="32">
        <v>1.6E-2</v>
      </c>
      <c r="J32" s="32">
        <v>0.72</v>
      </c>
      <c r="K32" s="32">
        <v>0</v>
      </c>
      <c r="L32" s="32">
        <v>0</v>
      </c>
      <c r="M32" s="32">
        <v>31.9</v>
      </c>
      <c r="N32" s="32">
        <v>22.97</v>
      </c>
      <c r="O32" s="32">
        <v>17.13</v>
      </c>
      <c r="P32" s="32">
        <v>0.68</v>
      </c>
      <c r="Q32"/>
    </row>
    <row r="33" spans="1:20" ht="22.5" customHeight="1" x14ac:dyDescent="0.4">
      <c r="A33" s="32"/>
      <c r="B33" s="129"/>
      <c r="C33" s="36" t="s">
        <v>29</v>
      </c>
      <c r="D33" s="32">
        <v>200</v>
      </c>
      <c r="E33" s="32">
        <v>0.65</v>
      </c>
      <c r="F33" s="32">
        <v>8.8999999999999996E-2</v>
      </c>
      <c r="G33" s="32">
        <v>26.8</v>
      </c>
      <c r="H33" s="32">
        <v>110.6</v>
      </c>
      <c r="I33" s="32">
        <v>1.6E-2</v>
      </c>
      <c r="J33" s="32">
        <v>0.72</v>
      </c>
      <c r="K33" s="32">
        <v>0</v>
      </c>
      <c r="L33" s="32">
        <v>0</v>
      </c>
      <c r="M33" s="32">
        <v>31.9</v>
      </c>
      <c r="N33" s="32">
        <v>22.97</v>
      </c>
      <c r="O33" s="32">
        <v>17.13</v>
      </c>
      <c r="P33" s="32">
        <v>0.68</v>
      </c>
      <c r="Q33"/>
    </row>
    <row r="34" spans="1:20" ht="26.85" customHeight="1" x14ac:dyDescent="0.35">
      <c r="A34" s="29" t="s">
        <v>54</v>
      </c>
      <c r="B34" s="29" t="s">
        <v>55</v>
      </c>
      <c r="C34" s="29" t="s">
        <v>28</v>
      </c>
      <c r="D34" s="32">
        <v>30</v>
      </c>
      <c r="E34" s="32">
        <v>2.0099999999999998</v>
      </c>
      <c r="F34" s="32">
        <v>0.30000000000000004</v>
      </c>
      <c r="G34" s="32">
        <v>13.59</v>
      </c>
      <c r="H34" s="32">
        <v>65.099999999999994</v>
      </c>
      <c r="I34" s="32">
        <v>3.3000000000000002E-2</v>
      </c>
      <c r="J34" s="32">
        <v>0</v>
      </c>
      <c r="K34" s="32">
        <v>0</v>
      </c>
      <c r="L34" s="32">
        <v>0</v>
      </c>
      <c r="M34" s="32">
        <v>6</v>
      </c>
      <c r="N34" s="32">
        <v>19.5</v>
      </c>
      <c r="O34" s="32">
        <v>4.2</v>
      </c>
      <c r="P34" s="32">
        <v>0.33</v>
      </c>
      <c r="Q34"/>
    </row>
    <row r="35" spans="1:20" ht="22.5" customHeight="1" x14ac:dyDescent="0.4">
      <c r="A35" s="29"/>
      <c r="B35" s="29"/>
      <c r="C35" s="36" t="s">
        <v>29</v>
      </c>
      <c r="D35" s="32">
        <v>30</v>
      </c>
      <c r="E35" s="32">
        <v>2.0099999999999998</v>
      </c>
      <c r="F35" s="32">
        <v>0.30000000000000004</v>
      </c>
      <c r="G35" s="32">
        <v>13.59</v>
      </c>
      <c r="H35" s="32">
        <v>65.099999999999994</v>
      </c>
      <c r="I35" s="32">
        <v>3.3000000000000002E-2</v>
      </c>
      <c r="J35" s="32">
        <v>0</v>
      </c>
      <c r="K35" s="32">
        <v>0</v>
      </c>
      <c r="L35" s="32">
        <v>0</v>
      </c>
      <c r="M35" s="32">
        <v>6</v>
      </c>
      <c r="N35" s="32">
        <v>19.5</v>
      </c>
      <c r="O35" s="32">
        <v>4.2</v>
      </c>
      <c r="P35" s="32">
        <v>0.33</v>
      </c>
      <c r="Q35"/>
    </row>
    <row r="36" spans="1:20" ht="22.5" customHeight="1" x14ac:dyDescent="0.35">
      <c r="A36" s="29" t="s">
        <v>56</v>
      </c>
      <c r="B36" s="29" t="s">
        <v>57</v>
      </c>
      <c r="C36" s="29" t="s">
        <v>28</v>
      </c>
      <c r="D36" s="32">
        <v>30</v>
      </c>
      <c r="E36" s="32">
        <v>2.31</v>
      </c>
      <c r="F36" s="32">
        <v>0.42</v>
      </c>
      <c r="G36" s="32">
        <v>11.31</v>
      </c>
      <c r="H36" s="32">
        <v>60.3</v>
      </c>
      <c r="I36" s="32">
        <v>0.06</v>
      </c>
      <c r="J36" s="32">
        <v>0</v>
      </c>
      <c r="K36" s="32">
        <v>0</v>
      </c>
      <c r="L36" s="32">
        <v>0</v>
      </c>
      <c r="M36" s="32">
        <v>9.9</v>
      </c>
      <c r="N36" s="32">
        <v>53.4</v>
      </c>
      <c r="O36" s="32">
        <v>16.5</v>
      </c>
      <c r="P36" s="32">
        <v>1.35</v>
      </c>
      <c r="Q36"/>
    </row>
    <row r="37" spans="1:20" ht="22.5" customHeight="1" x14ac:dyDescent="0.4">
      <c r="A37" s="29"/>
      <c r="B37" s="29"/>
      <c r="C37" s="36" t="s">
        <v>29</v>
      </c>
      <c r="D37" s="32">
        <v>30</v>
      </c>
      <c r="E37" s="32">
        <v>2.31</v>
      </c>
      <c r="F37" s="32">
        <v>0.42</v>
      </c>
      <c r="G37" s="32">
        <v>11.31</v>
      </c>
      <c r="H37" s="32">
        <v>60.3</v>
      </c>
      <c r="I37" s="32">
        <v>0.06</v>
      </c>
      <c r="J37" s="32">
        <v>0</v>
      </c>
      <c r="K37" s="32">
        <v>0</v>
      </c>
      <c r="L37" s="32">
        <v>0</v>
      </c>
      <c r="M37" s="32">
        <v>9.9</v>
      </c>
      <c r="N37" s="32">
        <v>53.4</v>
      </c>
      <c r="O37" s="32">
        <v>16.5</v>
      </c>
      <c r="P37" s="32">
        <v>1.35</v>
      </c>
      <c r="Q37"/>
      <c r="T37" s="90"/>
    </row>
    <row r="38" spans="1:20" ht="22.5" customHeight="1" x14ac:dyDescent="0.4">
      <c r="A38" s="29"/>
      <c r="B38" s="72" t="s">
        <v>83</v>
      </c>
      <c r="C38" s="29" t="s">
        <v>28</v>
      </c>
      <c r="D38" s="91">
        <f t="shared" ref="D38:P38" si="2">D24+D26+D28+D30+D32+D34+D36</f>
        <v>767</v>
      </c>
      <c r="E38" s="42">
        <f t="shared" si="2"/>
        <v>30.929999999999996</v>
      </c>
      <c r="F38" s="42">
        <f t="shared" si="2"/>
        <v>24.654999999999998</v>
      </c>
      <c r="G38" s="42">
        <f t="shared" si="2"/>
        <v>118.3</v>
      </c>
      <c r="H38" s="42">
        <f t="shared" si="2"/>
        <v>847.34999999999991</v>
      </c>
      <c r="I38" s="42">
        <f t="shared" si="2"/>
        <v>0.78099999999999992</v>
      </c>
      <c r="J38" s="42">
        <f t="shared" si="2"/>
        <v>10.36</v>
      </c>
      <c r="K38" s="42">
        <f t="shared" si="2"/>
        <v>84.34</v>
      </c>
      <c r="L38" s="42">
        <f t="shared" si="2"/>
        <v>0</v>
      </c>
      <c r="M38" s="42">
        <f t="shared" si="2"/>
        <v>220.46000000000004</v>
      </c>
      <c r="N38" s="42">
        <f t="shared" si="2"/>
        <v>448</v>
      </c>
      <c r="O38" s="42">
        <f t="shared" si="2"/>
        <v>154.44999999999999</v>
      </c>
      <c r="P38" s="42">
        <f t="shared" si="2"/>
        <v>9.31</v>
      </c>
      <c r="Q38"/>
    </row>
    <row r="39" spans="1:20" ht="22.5" customHeight="1" x14ac:dyDescent="0.4">
      <c r="A39" s="29"/>
      <c r="B39" s="73" t="s">
        <v>83</v>
      </c>
      <c r="C39" s="36" t="s">
        <v>29</v>
      </c>
      <c r="D39" s="91">
        <f t="shared" ref="D39:P39" si="3">D25+D27+D29+D31+D33+D35+D37</f>
        <v>902</v>
      </c>
      <c r="E39" s="42">
        <f t="shared" si="3"/>
        <v>37.22</v>
      </c>
      <c r="F39" s="42">
        <f t="shared" si="3"/>
        <v>31.673000000000002</v>
      </c>
      <c r="G39" s="42">
        <f t="shared" si="3"/>
        <v>136.44</v>
      </c>
      <c r="H39" s="42">
        <f t="shared" si="3"/>
        <v>1023.7</v>
      </c>
      <c r="I39" s="42">
        <f t="shared" si="3"/>
        <v>0.94700000000000006</v>
      </c>
      <c r="J39" s="42">
        <f t="shared" si="3"/>
        <v>13.51</v>
      </c>
      <c r="K39" s="42">
        <f t="shared" si="3"/>
        <v>114.6</v>
      </c>
      <c r="L39" s="42">
        <f t="shared" si="3"/>
        <v>0</v>
      </c>
      <c r="M39" s="42">
        <f t="shared" si="3"/>
        <v>266.31999999999994</v>
      </c>
      <c r="N39" s="42">
        <f t="shared" si="3"/>
        <v>551.12</v>
      </c>
      <c r="O39" s="42">
        <f t="shared" si="3"/>
        <v>193.66999999999996</v>
      </c>
      <c r="P39" s="42">
        <f t="shared" si="3"/>
        <v>11.239999999999998</v>
      </c>
      <c r="Q39"/>
    </row>
    <row r="40" spans="1:20" ht="26.85" customHeight="1" x14ac:dyDescent="0.4">
      <c r="A40" s="29"/>
      <c r="B40" s="36" t="s">
        <v>58</v>
      </c>
      <c r="C40" s="89"/>
      <c r="D40" s="92"/>
      <c r="E40" s="93"/>
      <c r="F40" s="94"/>
      <c r="G40" s="93"/>
      <c r="H40" s="93"/>
      <c r="I40" s="95"/>
      <c r="J40" s="94"/>
      <c r="K40" s="93"/>
      <c r="L40" s="94"/>
      <c r="M40" s="93"/>
      <c r="N40" s="94"/>
      <c r="O40" s="93"/>
      <c r="P40" s="95"/>
      <c r="Q40"/>
    </row>
    <row r="41" spans="1:20" ht="25.35" customHeight="1" x14ac:dyDescent="0.35">
      <c r="A41" s="29" t="s">
        <v>110</v>
      </c>
      <c r="B41" s="40" t="s">
        <v>111</v>
      </c>
      <c r="C41" s="29" t="s">
        <v>28</v>
      </c>
      <c r="D41" s="29">
        <v>100</v>
      </c>
      <c r="E41" s="29">
        <v>7.6</v>
      </c>
      <c r="F41" s="29">
        <v>29.9</v>
      </c>
      <c r="G41" s="38">
        <v>50</v>
      </c>
      <c r="H41" s="38">
        <v>499.5</v>
      </c>
      <c r="I41" s="80">
        <v>0.17</v>
      </c>
      <c r="J41" s="79">
        <v>0</v>
      </c>
      <c r="K41" s="29">
        <v>0.11</v>
      </c>
      <c r="L41" s="29">
        <v>0</v>
      </c>
      <c r="M41" s="29">
        <v>51.54</v>
      </c>
      <c r="N41" s="79">
        <v>207.3</v>
      </c>
      <c r="O41" s="29">
        <v>28.98</v>
      </c>
      <c r="P41" s="80">
        <v>1.22</v>
      </c>
      <c r="Q41"/>
    </row>
    <row r="42" spans="1:20" ht="20.85" customHeight="1" x14ac:dyDescent="0.4">
      <c r="A42" s="29"/>
      <c r="B42" s="40" t="s">
        <v>92</v>
      </c>
      <c r="C42" s="36" t="s">
        <v>29</v>
      </c>
      <c r="D42" s="29">
        <v>150</v>
      </c>
      <c r="E42" s="29">
        <v>11.4</v>
      </c>
      <c r="F42" s="29">
        <v>44.85</v>
      </c>
      <c r="G42" s="38">
        <v>75</v>
      </c>
      <c r="H42" s="32">
        <v>749.25</v>
      </c>
      <c r="I42" s="32">
        <v>0.255</v>
      </c>
      <c r="J42" s="79">
        <v>0</v>
      </c>
      <c r="K42" s="29">
        <v>0.16500000000000001</v>
      </c>
      <c r="L42" s="29">
        <v>0</v>
      </c>
      <c r="M42" s="29">
        <v>77.31</v>
      </c>
      <c r="N42" s="79">
        <v>310.95</v>
      </c>
      <c r="O42" s="29">
        <v>15</v>
      </c>
      <c r="P42" s="80">
        <v>1.89</v>
      </c>
      <c r="Q42"/>
    </row>
    <row r="43" spans="1:20" ht="21.6" customHeight="1" x14ac:dyDescent="0.35">
      <c r="A43" s="29">
        <v>385</v>
      </c>
      <c r="B43" s="40" t="s">
        <v>93</v>
      </c>
      <c r="C43" s="29" t="s">
        <v>28</v>
      </c>
      <c r="D43" s="29">
        <v>200</v>
      </c>
      <c r="E43" s="29">
        <v>5.8</v>
      </c>
      <c r="F43" s="29">
        <v>5</v>
      </c>
      <c r="G43" s="38">
        <v>9.6</v>
      </c>
      <c r="H43" s="32">
        <v>107</v>
      </c>
      <c r="I43" s="32">
        <v>0.08</v>
      </c>
      <c r="J43" s="29">
        <v>2.6</v>
      </c>
      <c r="K43" s="29">
        <v>40</v>
      </c>
      <c r="L43" s="29">
        <v>0</v>
      </c>
      <c r="M43" s="29">
        <v>240</v>
      </c>
      <c r="N43" s="29">
        <v>180</v>
      </c>
      <c r="O43" s="29">
        <v>28</v>
      </c>
      <c r="P43" s="29">
        <v>0.2</v>
      </c>
      <c r="Q43"/>
    </row>
    <row r="44" spans="1:20" ht="21.6" customHeight="1" x14ac:dyDescent="0.4">
      <c r="A44" s="29"/>
      <c r="B44" s="40"/>
      <c r="C44" s="36" t="s">
        <v>29</v>
      </c>
      <c r="D44" s="29">
        <v>200</v>
      </c>
      <c r="E44" s="29">
        <v>5.8</v>
      </c>
      <c r="F44" s="29">
        <v>5</v>
      </c>
      <c r="G44" s="38">
        <v>9.6</v>
      </c>
      <c r="H44" s="32">
        <v>107</v>
      </c>
      <c r="I44" s="32">
        <v>0.08</v>
      </c>
      <c r="J44" s="29">
        <v>2.6</v>
      </c>
      <c r="K44" s="29">
        <v>40</v>
      </c>
      <c r="L44" s="29">
        <v>0</v>
      </c>
      <c r="M44" s="29">
        <v>240</v>
      </c>
      <c r="N44" s="29">
        <v>180</v>
      </c>
      <c r="O44" s="29">
        <v>28</v>
      </c>
      <c r="P44" s="29">
        <v>0.2</v>
      </c>
      <c r="Q44"/>
    </row>
    <row r="45" spans="1:20" ht="20.85" customHeight="1" x14ac:dyDescent="0.4">
      <c r="A45" s="29"/>
      <c r="B45" s="72" t="s">
        <v>83</v>
      </c>
      <c r="C45" s="29" t="s">
        <v>28</v>
      </c>
      <c r="D45" s="36">
        <f t="shared" ref="D45:P45" si="4">D41+D43</f>
        <v>300</v>
      </c>
      <c r="E45" s="36">
        <f t="shared" si="4"/>
        <v>13.399999999999999</v>
      </c>
      <c r="F45" s="36">
        <f t="shared" si="4"/>
        <v>34.9</v>
      </c>
      <c r="G45" s="36">
        <f t="shared" si="4"/>
        <v>59.6</v>
      </c>
      <c r="H45" s="36">
        <f t="shared" si="4"/>
        <v>606.5</v>
      </c>
      <c r="I45" s="36">
        <f t="shared" si="4"/>
        <v>0.25</v>
      </c>
      <c r="J45" s="36">
        <f t="shared" si="4"/>
        <v>2.6</v>
      </c>
      <c r="K45" s="36">
        <f t="shared" si="4"/>
        <v>40.11</v>
      </c>
      <c r="L45" s="36">
        <f t="shared" si="4"/>
        <v>0</v>
      </c>
      <c r="M45" s="36">
        <f t="shared" si="4"/>
        <v>291.54000000000002</v>
      </c>
      <c r="N45" s="36">
        <f t="shared" si="4"/>
        <v>387.3</v>
      </c>
      <c r="O45" s="36">
        <f t="shared" si="4"/>
        <v>56.980000000000004</v>
      </c>
      <c r="P45" s="36">
        <f t="shared" si="4"/>
        <v>1.42</v>
      </c>
      <c r="Q45"/>
    </row>
    <row r="46" spans="1:20" ht="23.25" customHeight="1" x14ac:dyDescent="0.4">
      <c r="A46" s="29"/>
      <c r="B46" s="73" t="s">
        <v>83</v>
      </c>
      <c r="C46" s="36" t="s">
        <v>29</v>
      </c>
      <c r="D46" s="36">
        <f t="shared" ref="D46:P46" si="5">D42+D44</f>
        <v>350</v>
      </c>
      <c r="E46" s="36">
        <f t="shared" si="5"/>
        <v>17.2</v>
      </c>
      <c r="F46" s="36">
        <f t="shared" si="5"/>
        <v>49.85</v>
      </c>
      <c r="G46" s="36">
        <f t="shared" si="5"/>
        <v>84.6</v>
      </c>
      <c r="H46" s="36">
        <f t="shared" si="5"/>
        <v>856.25</v>
      </c>
      <c r="I46" s="36">
        <f t="shared" si="5"/>
        <v>0.33500000000000002</v>
      </c>
      <c r="J46" s="36">
        <f t="shared" si="5"/>
        <v>2.6</v>
      </c>
      <c r="K46" s="36">
        <f t="shared" si="5"/>
        <v>40.164999999999999</v>
      </c>
      <c r="L46" s="36">
        <f t="shared" si="5"/>
        <v>0</v>
      </c>
      <c r="M46" s="36">
        <f t="shared" si="5"/>
        <v>317.31</v>
      </c>
      <c r="N46" s="36">
        <f t="shared" si="5"/>
        <v>490.95</v>
      </c>
      <c r="O46" s="36">
        <f t="shared" si="5"/>
        <v>43</v>
      </c>
      <c r="P46" s="36">
        <f t="shared" si="5"/>
        <v>2.09</v>
      </c>
      <c r="Q46"/>
    </row>
    <row r="47" spans="1:20" ht="26.1" customHeight="1" x14ac:dyDescent="0.35">
      <c r="A47" s="29"/>
      <c r="B47" s="30"/>
      <c r="C47" s="74"/>
      <c r="D47" s="29"/>
      <c r="E47" s="29"/>
      <c r="F47" s="29"/>
      <c r="G47" s="38"/>
      <c r="H47" s="38"/>
      <c r="I47" s="75"/>
      <c r="J47" s="39"/>
      <c r="K47" s="29"/>
      <c r="L47" s="29"/>
      <c r="M47" s="29"/>
      <c r="N47" s="29"/>
      <c r="O47" s="29"/>
      <c r="P47" s="29"/>
      <c r="Q47"/>
    </row>
    <row r="48" spans="1:20" ht="24" customHeight="1" x14ac:dyDescent="0.4">
      <c r="A48" s="29"/>
      <c r="B48" s="36" t="s">
        <v>112</v>
      </c>
      <c r="C48" s="29" t="s">
        <v>28</v>
      </c>
      <c r="D48" s="36">
        <f t="shared" ref="D48:P48" si="6">D21+D38+D45</f>
        <v>1584</v>
      </c>
      <c r="E48" s="36">
        <f t="shared" si="6"/>
        <v>60.48</v>
      </c>
      <c r="F48" s="36">
        <f t="shared" si="6"/>
        <v>80.614999999999995</v>
      </c>
      <c r="G48" s="36">
        <f t="shared" si="6"/>
        <v>252.28</v>
      </c>
      <c r="H48" s="36">
        <f t="shared" si="6"/>
        <v>2005.35</v>
      </c>
      <c r="I48" s="36">
        <f t="shared" si="6"/>
        <v>1.298</v>
      </c>
      <c r="J48" s="36">
        <f t="shared" si="6"/>
        <v>14.03</v>
      </c>
      <c r="K48" s="36">
        <f t="shared" si="6"/>
        <v>282.97500000000002</v>
      </c>
      <c r="L48" s="36">
        <f t="shared" si="6"/>
        <v>0</v>
      </c>
      <c r="M48" s="36">
        <f t="shared" si="6"/>
        <v>666.2</v>
      </c>
      <c r="N48" s="36">
        <f t="shared" si="6"/>
        <v>1125.26</v>
      </c>
      <c r="O48" s="36">
        <f t="shared" si="6"/>
        <v>271.45</v>
      </c>
      <c r="P48" s="36">
        <f t="shared" si="6"/>
        <v>13.92</v>
      </c>
      <c r="Q48"/>
    </row>
    <row r="49" spans="1:17" ht="22.5" customHeight="1" x14ac:dyDescent="0.4">
      <c r="A49" s="29"/>
      <c r="B49" s="36" t="s">
        <v>112</v>
      </c>
      <c r="C49" s="36" t="s">
        <v>29</v>
      </c>
      <c r="D49" s="36">
        <f t="shared" ref="D49:P49" si="7">D22+D39+D46</f>
        <v>1809</v>
      </c>
      <c r="E49" s="36">
        <f t="shared" si="7"/>
        <v>73.09</v>
      </c>
      <c r="F49" s="36">
        <f t="shared" si="7"/>
        <v>103.82300000000001</v>
      </c>
      <c r="G49" s="36">
        <f t="shared" si="7"/>
        <v>312.88</v>
      </c>
      <c r="H49" s="36">
        <f t="shared" si="7"/>
        <v>2522.65</v>
      </c>
      <c r="I49" s="36">
        <f t="shared" si="7"/>
        <v>1.593</v>
      </c>
      <c r="J49" s="36">
        <f t="shared" si="7"/>
        <v>17.18</v>
      </c>
      <c r="K49" s="36">
        <f t="shared" si="7"/>
        <v>313.29400000000004</v>
      </c>
      <c r="L49" s="36">
        <f t="shared" si="7"/>
        <v>0</v>
      </c>
      <c r="M49" s="36">
        <f t="shared" si="7"/>
        <v>745.42999999999984</v>
      </c>
      <c r="N49" s="36">
        <f t="shared" si="7"/>
        <v>1358.03</v>
      </c>
      <c r="O49" s="36">
        <f t="shared" si="7"/>
        <v>301.89</v>
      </c>
      <c r="P49" s="36">
        <f t="shared" si="7"/>
        <v>17</v>
      </c>
      <c r="Q49"/>
    </row>
    <row r="50" spans="1:17" ht="20.85" customHeight="1" x14ac:dyDescent="0.35">
      <c r="A50" s="130" t="s">
        <v>64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/>
    </row>
    <row r="51" spans="1:17" ht="20.85" customHeight="1" x14ac:dyDescent="0.35">
      <c r="A51" s="130" t="s">
        <v>65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/>
    </row>
    <row r="52" spans="1:17" ht="20.100000000000001" customHeight="1" x14ac:dyDescent="0.35">
      <c r="A52" s="130" t="s">
        <v>66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/>
    </row>
    <row r="53" spans="1:17" ht="15.6" customHeight="1" x14ac:dyDescent="0.25">
      <c r="Q53" s="9"/>
    </row>
    <row r="54" spans="1:17" ht="15.6" customHeight="1" x14ac:dyDescent="0.25">
      <c r="Q54" s="9"/>
    </row>
    <row r="55" spans="1:17" ht="15.6" customHeight="1" x14ac:dyDescent="0.25">
      <c r="Q55" s="9"/>
    </row>
  </sheetData>
  <sheetProtection selectLockedCells="1" selectUnlockedCells="1"/>
  <mergeCells count="16">
    <mergeCell ref="A51:P51"/>
    <mergeCell ref="A52:P52"/>
    <mergeCell ref="M7:P7"/>
    <mergeCell ref="B15:B16"/>
    <mergeCell ref="B26:B27"/>
    <mergeCell ref="B28:B29"/>
    <mergeCell ref="B32:B33"/>
    <mergeCell ref="A50:P50"/>
    <mergeCell ref="E2:K2"/>
    <mergeCell ref="E6:H6"/>
    <mergeCell ref="A7:A8"/>
    <mergeCell ref="C7:C8"/>
    <mergeCell ref="D7:D8"/>
    <mergeCell ref="E7:G7"/>
    <mergeCell ref="H7:H8"/>
    <mergeCell ref="I7:L7"/>
  </mergeCells>
  <pageMargins left="0.6694444444444444" right="0.6694444444444444" top="0.74791666666666667" bottom="0.74791666666666667" header="0.51180555555555551" footer="0.51180555555555551"/>
  <pageSetup paperSize="9" scale="3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58"/>
  <sheetViews>
    <sheetView view="pageBreakPreview" topLeftCell="A25" zoomScale="53" zoomScaleNormal="75" zoomScaleSheetLayoutView="53" workbookViewId="0">
      <selection activeCell="Q54" sqref="Q54"/>
    </sheetView>
  </sheetViews>
  <sheetFormatPr defaultColWidth="9.42578125" defaultRowHeight="15.6" customHeight="1" x14ac:dyDescent="0.25"/>
  <cols>
    <col min="1" max="1" width="17.42578125" style="1" customWidth="1"/>
    <col min="2" max="2" width="56.7109375" style="1" customWidth="1"/>
    <col min="3" max="3" width="26.140625" style="1" customWidth="1"/>
    <col min="4" max="4" width="16" style="1" customWidth="1"/>
    <col min="5" max="5" width="16.5703125" style="1" customWidth="1"/>
    <col min="6" max="6" width="15.85546875" style="1" customWidth="1"/>
    <col min="7" max="7" width="16" style="1" customWidth="1"/>
    <col min="8" max="8" width="14" style="1" customWidth="1"/>
    <col min="9" max="9" width="6.85546875" style="1" customWidth="1"/>
    <col min="10" max="10" width="17.42578125" style="1" customWidth="1"/>
    <col min="11" max="11" width="15.28515625" style="1" customWidth="1"/>
    <col min="12" max="12" width="16.28515625" style="1" customWidth="1"/>
    <col min="13" max="13" width="17.28515625" style="1" customWidth="1"/>
    <col min="14" max="14" width="16.28515625" style="1" customWidth="1"/>
    <col min="15" max="15" width="17.28515625" style="1" customWidth="1"/>
    <col min="16" max="16" width="16.5703125" style="1" customWidth="1"/>
    <col min="17" max="17" width="16.28515625" style="1" customWidth="1"/>
    <col min="18" max="16384" width="9.42578125" style="1"/>
  </cols>
  <sheetData>
    <row r="2" spans="1:18" ht="29.85" customHeight="1" x14ac:dyDescent="0.45">
      <c r="A2" s="4"/>
      <c r="B2" s="4" t="s">
        <v>0</v>
      </c>
      <c r="C2" s="4"/>
      <c r="D2" s="4"/>
      <c r="E2" s="96" t="s">
        <v>113</v>
      </c>
      <c r="F2" s="96"/>
      <c r="G2" s="96"/>
      <c r="H2" s="96"/>
      <c r="I2" s="96"/>
      <c r="J2" s="96"/>
      <c r="K2" s="96"/>
      <c r="L2" s="6"/>
      <c r="M2" s="6"/>
      <c r="N2" s="6"/>
      <c r="O2" s="6"/>
      <c r="P2" s="6"/>
    </row>
    <row r="3" spans="1:18" ht="15.6" customHeight="1" x14ac:dyDescent="0.35">
      <c r="A3" s="13" t="s">
        <v>114</v>
      </c>
      <c r="B3" s="13"/>
      <c r="C3"/>
      <c r="D3" s="4"/>
      <c r="E3" s="4"/>
      <c r="F3" s="4"/>
      <c r="G3"/>
      <c r="H3"/>
      <c r="I3"/>
      <c r="J3"/>
      <c r="K3"/>
      <c r="L3" s="4"/>
      <c r="M3" s="4"/>
      <c r="N3" s="4"/>
      <c r="O3" s="4"/>
      <c r="P3" s="4"/>
    </row>
    <row r="4" spans="1:18" ht="22.15" customHeight="1" x14ac:dyDescent="0.35">
      <c r="A4" s="13" t="s">
        <v>68</v>
      </c>
      <c r="B4" s="13"/>
      <c r="C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1"/>
    </row>
    <row r="5" spans="1:18" ht="24" customHeight="1" x14ac:dyDescent="0.35">
      <c r="A5" s="7" t="s">
        <v>69</v>
      </c>
      <c r="B5" s="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</row>
    <row r="6" spans="1:18" ht="23.1" customHeight="1" x14ac:dyDescent="0.35">
      <c r="A6" s="7" t="s">
        <v>70</v>
      </c>
      <c r="B6" s="7"/>
      <c r="C6" s="9"/>
      <c r="D6" s="9"/>
      <c r="E6" s="9"/>
      <c r="F6" s="150"/>
      <c r="G6" s="150"/>
      <c r="H6" s="150"/>
      <c r="I6" s="150"/>
      <c r="J6" s="150"/>
      <c r="K6" s="84"/>
      <c r="L6" s="153"/>
      <c r="M6" s="153"/>
      <c r="N6" s="153"/>
      <c r="O6" s="153"/>
      <c r="P6" s="153"/>
      <c r="Q6" s="153"/>
      <c r="R6"/>
    </row>
    <row r="7" spans="1:18" ht="22.5" customHeight="1" x14ac:dyDescent="0.35">
      <c r="A7" s="121" t="s">
        <v>6</v>
      </c>
      <c r="B7" s="16" t="s">
        <v>7</v>
      </c>
      <c r="C7" s="122" t="s">
        <v>8</v>
      </c>
      <c r="D7" s="123" t="s">
        <v>9</v>
      </c>
      <c r="E7" s="124" t="s">
        <v>10</v>
      </c>
      <c r="F7" s="124"/>
      <c r="G7" s="124"/>
      <c r="H7" s="151" t="s">
        <v>11</v>
      </c>
      <c r="I7" s="151"/>
      <c r="J7" s="126" t="s">
        <v>12</v>
      </c>
      <c r="K7" s="126"/>
      <c r="L7" s="126"/>
      <c r="M7" s="126"/>
      <c r="N7" s="123" t="s">
        <v>13</v>
      </c>
      <c r="O7" s="123"/>
      <c r="P7" s="123"/>
      <c r="Q7" s="123"/>
    </row>
    <row r="8" spans="1:18" ht="21.2" customHeight="1" x14ac:dyDescent="0.35">
      <c r="A8" s="121"/>
      <c r="B8" s="16" t="s">
        <v>14</v>
      </c>
      <c r="C8" s="122"/>
      <c r="D8" s="123"/>
      <c r="E8" s="18" t="s">
        <v>15</v>
      </c>
      <c r="F8" s="19" t="s">
        <v>16</v>
      </c>
      <c r="G8" s="19" t="s">
        <v>17</v>
      </c>
      <c r="H8" s="151"/>
      <c r="I8" s="151"/>
      <c r="J8" s="19" t="s">
        <v>18</v>
      </c>
      <c r="K8" s="19" t="s">
        <v>19</v>
      </c>
      <c r="L8" s="19" t="s">
        <v>20</v>
      </c>
      <c r="M8" s="19" t="s">
        <v>21</v>
      </c>
      <c r="N8" s="19" t="s">
        <v>22</v>
      </c>
      <c r="O8" s="19" t="s">
        <v>23</v>
      </c>
      <c r="P8" s="19" t="s">
        <v>24</v>
      </c>
      <c r="Q8" s="19" t="s">
        <v>25</v>
      </c>
    </row>
    <row r="9" spans="1:18" ht="21" customHeight="1" x14ac:dyDescent="0.35">
      <c r="A9" s="60">
        <v>1</v>
      </c>
      <c r="B9" s="60">
        <v>2</v>
      </c>
      <c r="C9" s="60"/>
      <c r="D9" s="60">
        <v>3</v>
      </c>
      <c r="E9" s="60">
        <v>4</v>
      </c>
      <c r="F9" s="62">
        <v>5</v>
      </c>
      <c r="G9" s="63">
        <v>6</v>
      </c>
      <c r="H9" s="154"/>
      <c r="I9" s="154"/>
      <c r="J9" s="60"/>
      <c r="K9" s="64">
        <v>8</v>
      </c>
      <c r="L9" s="64">
        <v>9</v>
      </c>
      <c r="M9" s="62">
        <v>10</v>
      </c>
      <c r="N9" s="62">
        <v>11</v>
      </c>
      <c r="O9" s="62">
        <v>12</v>
      </c>
      <c r="P9" s="62">
        <v>13</v>
      </c>
      <c r="Q9" s="62">
        <v>14</v>
      </c>
    </row>
    <row r="10" spans="1:18" ht="19.149999999999999" customHeight="1" x14ac:dyDescent="0.4">
      <c r="A10" s="97"/>
      <c r="B10" s="97" t="s">
        <v>26</v>
      </c>
      <c r="C10" s="97"/>
      <c r="D10" s="97"/>
      <c r="E10" s="97"/>
      <c r="F10" s="98"/>
      <c r="G10" s="98"/>
      <c r="H10" s="155"/>
      <c r="I10" s="155"/>
      <c r="J10" s="97"/>
      <c r="K10" s="97"/>
      <c r="L10" s="98"/>
      <c r="M10" s="98"/>
      <c r="N10" s="98"/>
      <c r="O10" s="98"/>
      <c r="P10" s="98"/>
      <c r="Q10" s="98"/>
    </row>
    <row r="11" spans="1:18" ht="24.95" customHeight="1" x14ac:dyDescent="0.35">
      <c r="A11" s="29" t="s">
        <v>115</v>
      </c>
      <c r="B11" s="127" t="s">
        <v>116</v>
      </c>
      <c r="C11" s="29" t="s">
        <v>28</v>
      </c>
      <c r="D11" s="37" t="s">
        <v>117</v>
      </c>
      <c r="E11" s="29">
        <v>8.4499999999999993</v>
      </c>
      <c r="F11" s="66">
        <v>13.36</v>
      </c>
      <c r="G11" s="67">
        <v>10.199999999999999</v>
      </c>
      <c r="H11" s="145">
        <v>195.358</v>
      </c>
      <c r="I11" s="145"/>
      <c r="J11" s="34">
        <v>6.6000000000000003E-2</v>
      </c>
      <c r="K11" s="33">
        <v>0.81</v>
      </c>
      <c r="L11" s="33">
        <v>7.23</v>
      </c>
      <c r="M11" s="33">
        <v>0</v>
      </c>
      <c r="N11" s="33">
        <v>32.36</v>
      </c>
      <c r="O11" s="33">
        <v>144.57</v>
      </c>
      <c r="P11" s="66">
        <v>22.56</v>
      </c>
      <c r="Q11" s="66">
        <v>1.54</v>
      </c>
    </row>
    <row r="12" spans="1:18" ht="24.95" customHeight="1" x14ac:dyDescent="0.4">
      <c r="A12" s="29">
        <v>348</v>
      </c>
      <c r="B12" s="127"/>
      <c r="C12" s="36" t="s">
        <v>29</v>
      </c>
      <c r="D12" s="37" t="s">
        <v>117</v>
      </c>
      <c r="E12" s="29">
        <v>8.4499999999999993</v>
      </c>
      <c r="F12" s="66">
        <v>13.36</v>
      </c>
      <c r="G12" s="67">
        <v>10.199999999999999</v>
      </c>
      <c r="H12" s="145">
        <v>195.358</v>
      </c>
      <c r="I12" s="145"/>
      <c r="J12" s="34">
        <v>6.6000000000000003E-2</v>
      </c>
      <c r="K12" s="33">
        <v>0.81</v>
      </c>
      <c r="L12" s="33">
        <v>7.23</v>
      </c>
      <c r="M12" s="33">
        <v>0</v>
      </c>
      <c r="N12" s="33">
        <v>32.36</v>
      </c>
      <c r="O12" s="33">
        <v>144.57</v>
      </c>
      <c r="P12" s="66">
        <v>22.56</v>
      </c>
      <c r="Q12" s="66">
        <v>1.54</v>
      </c>
    </row>
    <row r="13" spans="1:18" ht="23.65" customHeight="1" x14ac:dyDescent="0.35">
      <c r="A13" s="29">
        <v>202</v>
      </c>
      <c r="B13" s="156" t="s">
        <v>118</v>
      </c>
      <c r="C13" s="29" t="s">
        <v>28</v>
      </c>
      <c r="D13" s="29">
        <v>155</v>
      </c>
      <c r="E13" s="29">
        <v>5.65</v>
      </c>
      <c r="F13" s="66">
        <v>5.99</v>
      </c>
      <c r="G13" s="38">
        <v>31.52</v>
      </c>
      <c r="H13" s="139">
        <v>202.56</v>
      </c>
      <c r="I13" s="139"/>
      <c r="J13" s="29">
        <v>0.06</v>
      </c>
      <c r="K13" s="99">
        <v>0</v>
      </c>
      <c r="L13" s="66">
        <v>29.57</v>
      </c>
      <c r="M13" s="66">
        <v>0</v>
      </c>
      <c r="N13" s="66">
        <v>12.57</v>
      </c>
      <c r="O13" s="66">
        <v>38.89</v>
      </c>
      <c r="P13" s="66">
        <v>8.43</v>
      </c>
      <c r="Q13" s="66">
        <v>0.84</v>
      </c>
    </row>
    <row r="14" spans="1:18" ht="23.65" customHeight="1" x14ac:dyDescent="0.4">
      <c r="A14" s="29"/>
      <c r="B14" s="156"/>
      <c r="C14" s="36" t="s">
        <v>29</v>
      </c>
      <c r="D14" s="29">
        <v>185</v>
      </c>
      <c r="E14" s="29">
        <v>6.83</v>
      </c>
      <c r="F14" s="66">
        <v>7.29</v>
      </c>
      <c r="G14" s="38">
        <v>38.369999999999997</v>
      </c>
      <c r="H14" s="139">
        <v>246</v>
      </c>
      <c r="I14" s="139"/>
      <c r="J14" s="29">
        <v>6.9000000000000006E-2</v>
      </c>
      <c r="K14" s="99">
        <v>0</v>
      </c>
      <c r="L14" s="66">
        <v>35.200000000000003</v>
      </c>
      <c r="M14" s="66">
        <v>0</v>
      </c>
      <c r="N14" s="66">
        <v>14.63</v>
      </c>
      <c r="O14" s="66">
        <v>46.1</v>
      </c>
      <c r="P14" s="66">
        <v>10.36</v>
      </c>
      <c r="Q14" s="66">
        <v>1.03</v>
      </c>
    </row>
    <row r="15" spans="1:18" ht="30.95" customHeight="1" x14ac:dyDescent="0.35">
      <c r="A15" s="29" t="s">
        <v>119</v>
      </c>
      <c r="B15" s="29" t="s">
        <v>120</v>
      </c>
      <c r="C15" s="29" t="s">
        <v>28</v>
      </c>
      <c r="D15" s="29">
        <v>217</v>
      </c>
      <c r="E15" s="29">
        <v>0.13</v>
      </c>
      <c r="F15" s="29">
        <v>0.02</v>
      </c>
      <c r="G15" s="38">
        <v>13.2</v>
      </c>
      <c r="H15" s="143">
        <v>53.5</v>
      </c>
      <c r="I15" s="143"/>
      <c r="J15" s="39">
        <v>0</v>
      </c>
      <c r="K15" s="29">
        <v>2.83</v>
      </c>
      <c r="L15" s="29">
        <v>0</v>
      </c>
      <c r="M15" s="29">
        <v>0</v>
      </c>
      <c r="N15" s="29">
        <v>14.2</v>
      </c>
      <c r="O15" s="29">
        <v>4.4000000000000004</v>
      </c>
      <c r="P15" s="29">
        <v>2.4</v>
      </c>
      <c r="Q15" s="29">
        <v>0.36</v>
      </c>
    </row>
    <row r="16" spans="1:18" ht="23.65" customHeight="1" x14ac:dyDescent="0.4">
      <c r="A16" s="29"/>
      <c r="B16" s="29"/>
      <c r="C16" s="36" t="s">
        <v>29</v>
      </c>
      <c r="D16" s="29">
        <v>217</v>
      </c>
      <c r="E16" s="29">
        <v>0.13</v>
      </c>
      <c r="F16" s="29">
        <v>0.02</v>
      </c>
      <c r="G16" s="38">
        <v>13.2</v>
      </c>
      <c r="H16" s="143">
        <v>53.5</v>
      </c>
      <c r="I16" s="143"/>
      <c r="J16" s="39">
        <v>0</v>
      </c>
      <c r="K16" s="29">
        <v>2.83</v>
      </c>
      <c r="L16" s="29">
        <v>0</v>
      </c>
      <c r="M16" s="29">
        <v>0</v>
      </c>
      <c r="N16" s="29">
        <v>14.2</v>
      </c>
      <c r="O16" s="29">
        <v>4.4000000000000004</v>
      </c>
      <c r="P16" s="29">
        <v>2.4</v>
      </c>
      <c r="Q16" s="29">
        <v>0.36</v>
      </c>
    </row>
    <row r="17" spans="1:17" ht="21.2" customHeight="1" x14ac:dyDescent="0.35">
      <c r="A17" s="29" t="s">
        <v>38</v>
      </c>
      <c r="B17" s="40" t="s">
        <v>39</v>
      </c>
      <c r="C17" s="29" t="s">
        <v>28</v>
      </c>
      <c r="D17" s="32">
        <v>30</v>
      </c>
      <c r="E17" s="32">
        <v>1.9</v>
      </c>
      <c r="F17" s="32">
        <v>0.93</v>
      </c>
      <c r="G17" s="32">
        <v>13.1</v>
      </c>
      <c r="H17" s="148">
        <v>68.400000000000006</v>
      </c>
      <c r="I17" s="148"/>
      <c r="J17" s="32">
        <v>3.3000000000000002E-2</v>
      </c>
      <c r="K17" s="32">
        <v>0</v>
      </c>
      <c r="L17" s="32">
        <v>3.0000000000000001E-3</v>
      </c>
      <c r="M17" s="32">
        <v>0</v>
      </c>
      <c r="N17" s="32">
        <v>5.7</v>
      </c>
      <c r="O17" s="32">
        <v>19.5</v>
      </c>
      <c r="P17" s="32">
        <v>3.9</v>
      </c>
      <c r="Q17" s="32">
        <v>0.36</v>
      </c>
    </row>
    <row r="18" spans="1:17" ht="19.899999999999999" customHeight="1" x14ac:dyDescent="0.4">
      <c r="A18" s="29"/>
      <c r="B18" s="41"/>
      <c r="C18" s="36" t="s">
        <v>29</v>
      </c>
      <c r="D18" s="32">
        <v>30</v>
      </c>
      <c r="E18" s="32">
        <v>1.9</v>
      </c>
      <c r="F18" s="32">
        <v>0.93</v>
      </c>
      <c r="G18" s="32">
        <v>13.1</v>
      </c>
      <c r="H18" s="148">
        <v>68.400000000000006</v>
      </c>
      <c r="I18" s="148"/>
      <c r="J18" s="32">
        <v>3.3000000000000002E-2</v>
      </c>
      <c r="K18" s="32">
        <v>0</v>
      </c>
      <c r="L18" s="32">
        <v>3.0000000000000001E-3</v>
      </c>
      <c r="M18" s="32">
        <v>0</v>
      </c>
      <c r="N18" s="32">
        <v>5.7</v>
      </c>
      <c r="O18" s="32">
        <v>19.5</v>
      </c>
      <c r="P18" s="32">
        <v>3.9</v>
      </c>
      <c r="Q18" s="32">
        <v>0.36</v>
      </c>
    </row>
    <row r="19" spans="1:17" ht="25.35" customHeight="1" x14ac:dyDescent="0.35">
      <c r="A19" s="32" t="s">
        <v>30</v>
      </c>
      <c r="B19" s="35" t="s">
        <v>121</v>
      </c>
      <c r="C19" s="29" t="s">
        <v>28</v>
      </c>
      <c r="D19" s="35">
        <v>70</v>
      </c>
      <c r="E19" s="32">
        <v>0.28000000000000003</v>
      </c>
      <c r="F19" s="32">
        <v>0.28000000000000003</v>
      </c>
      <c r="G19" s="32">
        <v>6.86</v>
      </c>
      <c r="H19" s="145">
        <v>31</v>
      </c>
      <c r="I19" s="145"/>
      <c r="J19" s="32">
        <v>2.1000000000000001E-2</v>
      </c>
      <c r="K19" s="32">
        <v>7</v>
      </c>
      <c r="L19" s="32">
        <v>3.5</v>
      </c>
      <c r="M19" s="32">
        <v>0</v>
      </c>
      <c r="N19" s="32">
        <v>11.2</v>
      </c>
      <c r="O19" s="32">
        <v>7.7</v>
      </c>
      <c r="P19" s="32">
        <v>6.3</v>
      </c>
      <c r="Q19" s="32">
        <v>1.54</v>
      </c>
    </row>
    <row r="20" spans="1:17" ht="28.15" customHeight="1" x14ac:dyDescent="0.4">
      <c r="A20" s="32"/>
      <c r="B20" s="35"/>
      <c r="C20" s="36" t="s">
        <v>29</v>
      </c>
      <c r="D20" s="35">
        <v>70</v>
      </c>
      <c r="E20" s="32">
        <v>0.28000000000000003</v>
      </c>
      <c r="F20" s="32">
        <v>0.28000000000000003</v>
      </c>
      <c r="G20" s="32">
        <v>6.86</v>
      </c>
      <c r="H20" s="145">
        <v>31</v>
      </c>
      <c r="I20" s="145"/>
      <c r="J20" s="32">
        <v>2.1000000000000001E-2</v>
      </c>
      <c r="K20" s="32">
        <v>7</v>
      </c>
      <c r="L20" s="32">
        <v>3.5</v>
      </c>
      <c r="M20" s="32">
        <v>0</v>
      </c>
      <c r="N20" s="32">
        <v>11.2</v>
      </c>
      <c r="O20" s="32">
        <v>7.7</v>
      </c>
      <c r="P20" s="32">
        <v>6.3</v>
      </c>
      <c r="Q20" s="32">
        <v>1.54</v>
      </c>
    </row>
    <row r="21" spans="1:17" ht="20.100000000000001" customHeight="1" x14ac:dyDescent="0.4">
      <c r="A21" s="29"/>
      <c r="B21" s="36" t="s">
        <v>83</v>
      </c>
      <c r="C21" s="29" t="s">
        <v>28</v>
      </c>
      <c r="D21" s="36">
        <f t="shared" ref="D21:H22" si="0">D11+D13+D15+D17+D19</f>
        <v>552</v>
      </c>
      <c r="E21" s="36">
        <f t="shared" si="0"/>
        <v>16.41</v>
      </c>
      <c r="F21" s="36">
        <f t="shared" si="0"/>
        <v>20.580000000000002</v>
      </c>
      <c r="G21" s="36">
        <f t="shared" si="0"/>
        <v>74.88</v>
      </c>
      <c r="H21" s="142">
        <f t="shared" si="0"/>
        <v>550.81799999999998</v>
      </c>
      <c r="I21" s="142"/>
      <c r="J21" s="36">
        <f t="shared" ref="J21:Q22" si="1">J11+J13+J15+J17+J19</f>
        <v>0.18</v>
      </c>
      <c r="K21" s="36">
        <f t="shared" si="1"/>
        <v>10.64</v>
      </c>
      <c r="L21" s="36">
        <f t="shared" si="1"/>
        <v>40.302999999999997</v>
      </c>
      <c r="M21" s="36">
        <f t="shared" si="1"/>
        <v>0</v>
      </c>
      <c r="N21" s="36">
        <f t="shared" si="1"/>
        <v>76.03</v>
      </c>
      <c r="O21" s="36">
        <f t="shared" si="1"/>
        <v>215.05999999999997</v>
      </c>
      <c r="P21" s="36">
        <f t="shared" si="1"/>
        <v>43.589999999999996</v>
      </c>
      <c r="Q21" s="36">
        <f t="shared" si="1"/>
        <v>4.6399999999999997</v>
      </c>
    </row>
    <row r="22" spans="1:17" ht="23.85" customHeight="1" x14ac:dyDescent="0.4">
      <c r="A22" s="29"/>
      <c r="B22" s="36" t="s">
        <v>83</v>
      </c>
      <c r="C22" s="36" t="s">
        <v>29</v>
      </c>
      <c r="D22" s="36">
        <f t="shared" si="0"/>
        <v>582</v>
      </c>
      <c r="E22" s="36">
        <f t="shared" si="0"/>
        <v>17.59</v>
      </c>
      <c r="F22" s="36">
        <f t="shared" si="0"/>
        <v>21.88</v>
      </c>
      <c r="G22" s="36">
        <f t="shared" si="0"/>
        <v>81.72999999999999</v>
      </c>
      <c r="H22" s="142">
        <f t="shared" si="0"/>
        <v>594.25800000000004</v>
      </c>
      <c r="I22" s="142"/>
      <c r="J22" s="36">
        <f t="shared" si="1"/>
        <v>0.189</v>
      </c>
      <c r="K22" s="36">
        <f t="shared" si="1"/>
        <v>10.64</v>
      </c>
      <c r="L22" s="36">
        <f t="shared" si="1"/>
        <v>45.933000000000007</v>
      </c>
      <c r="M22" s="36">
        <f t="shared" si="1"/>
        <v>0</v>
      </c>
      <c r="N22" s="36">
        <f t="shared" si="1"/>
        <v>78.09</v>
      </c>
      <c r="O22" s="36">
        <f t="shared" si="1"/>
        <v>222.26999999999998</v>
      </c>
      <c r="P22" s="36">
        <f t="shared" si="1"/>
        <v>45.519999999999996</v>
      </c>
      <c r="Q22" s="36">
        <f t="shared" si="1"/>
        <v>4.83</v>
      </c>
    </row>
    <row r="23" spans="1:17" ht="20.100000000000001" customHeight="1" x14ac:dyDescent="0.4">
      <c r="A23" s="29"/>
      <c r="B23" s="36" t="s">
        <v>43</v>
      </c>
      <c r="C23" s="29"/>
      <c r="D23" s="29"/>
      <c r="E23" s="29"/>
      <c r="F23" s="29"/>
      <c r="G23" s="29"/>
      <c r="H23" s="139"/>
      <c r="I23" s="139"/>
      <c r="J23" s="29"/>
      <c r="K23" s="29"/>
      <c r="L23" s="29"/>
      <c r="M23" s="29"/>
      <c r="N23" s="29"/>
      <c r="O23" s="29"/>
      <c r="P23" s="29"/>
      <c r="Q23" s="29"/>
    </row>
    <row r="24" spans="1:17" ht="28.15" customHeight="1" x14ac:dyDescent="0.35">
      <c r="A24" s="29">
        <v>23</v>
      </c>
      <c r="B24" s="157" t="s">
        <v>122</v>
      </c>
      <c r="C24" s="29" t="s">
        <v>28</v>
      </c>
      <c r="D24" s="29">
        <v>60</v>
      </c>
      <c r="E24" s="29">
        <v>1.02</v>
      </c>
      <c r="F24" s="29">
        <v>2.59</v>
      </c>
      <c r="G24" s="38">
        <v>7.62</v>
      </c>
      <c r="H24" s="143">
        <v>57.9</v>
      </c>
      <c r="I24" s="143"/>
      <c r="J24" s="75">
        <v>5.7000000000000002E-2</v>
      </c>
      <c r="K24" s="39">
        <v>11.22</v>
      </c>
      <c r="L24" s="29">
        <v>0</v>
      </c>
      <c r="M24" s="29">
        <v>0</v>
      </c>
      <c r="N24" s="29">
        <v>11.31</v>
      </c>
      <c r="O24" s="29">
        <v>30.83</v>
      </c>
      <c r="P24" s="29">
        <v>12.34</v>
      </c>
      <c r="Q24" s="29">
        <v>0.5</v>
      </c>
    </row>
    <row r="25" spans="1:17" ht="21" customHeight="1" x14ac:dyDescent="0.4">
      <c r="A25" s="29"/>
      <c r="B25" s="157"/>
      <c r="C25" s="36" t="s">
        <v>29</v>
      </c>
      <c r="D25" s="29">
        <v>100</v>
      </c>
      <c r="E25" s="29">
        <v>1.7000000000000002</v>
      </c>
      <c r="F25" s="29">
        <v>4.32</v>
      </c>
      <c r="G25" s="38">
        <v>12.69</v>
      </c>
      <c r="H25" s="143">
        <v>96.44</v>
      </c>
      <c r="I25" s="143"/>
      <c r="J25" s="75">
        <v>9.5000000000000001E-2</v>
      </c>
      <c r="K25" s="39">
        <v>18.7</v>
      </c>
      <c r="L25" s="29">
        <v>0</v>
      </c>
      <c r="M25" s="29">
        <v>0</v>
      </c>
      <c r="N25" s="29">
        <v>18.850000000000001</v>
      </c>
      <c r="O25" s="29">
        <v>51.38</v>
      </c>
      <c r="P25" s="29">
        <v>20.56</v>
      </c>
      <c r="Q25" s="29">
        <v>0.84</v>
      </c>
    </row>
    <row r="26" spans="1:17" ht="28.15" customHeight="1" x14ac:dyDescent="0.35">
      <c r="A26" s="29">
        <v>101</v>
      </c>
      <c r="B26" s="146" t="s">
        <v>123</v>
      </c>
      <c r="C26" s="29" t="s">
        <v>28</v>
      </c>
      <c r="D26" s="100">
        <v>202</v>
      </c>
      <c r="E26" s="29">
        <v>1.55</v>
      </c>
      <c r="F26" s="29">
        <v>2.1800000000000002</v>
      </c>
      <c r="G26" s="38">
        <v>11.66</v>
      </c>
      <c r="H26" s="139">
        <v>72.599999999999994</v>
      </c>
      <c r="I26" s="139"/>
      <c r="J26" s="29">
        <v>7.5999999999999998E-2</v>
      </c>
      <c r="K26" s="39">
        <v>6.6</v>
      </c>
      <c r="L26" s="29">
        <v>0</v>
      </c>
      <c r="M26" s="29">
        <v>0</v>
      </c>
      <c r="N26" s="29">
        <v>18.440000000000001</v>
      </c>
      <c r="O26" s="29">
        <v>50.04</v>
      </c>
      <c r="P26" s="29">
        <v>18.22</v>
      </c>
      <c r="Q26" s="29">
        <v>0.4</v>
      </c>
    </row>
    <row r="27" spans="1:17" ht="23.85" customHeight="1" x14ac:dyDescent="0.4">
      <c r="A27" s="29">
        <v>288</v>
      </c>
      <c r="B27" s="146"/>
      <c r="C27" s="36" t="s">
        <v>29</v>
      </c>
      <c r="D27" s="29">
        <v>252</v>
      </c>
      <c r="E27" s="29">
        <v>1.97</v>
      </c>
      <c r="F27" s="29">
        <v>2.73</v>
      </c>
      <c r="G27" s="38">
        <v>14.58</v>
      </c>
      <c r="H27" s="139">
        <v>90.75</v>
      </c>
      <c r="I27" s="139"/>
      <c r="J27" s="29">
        <v>9.5000000000000001E-2</v>
      </c>
      <c r="K27" s="39">
        <v>8.25</v>
      </c>
      <c r="L27" s="29">
        <v>0</v>
      </c>
      <c r="M27" s="29">
        <v>0</v>
      </c>
      <c r="N27" s="29">
        <v>23.05</v>
      </c>
      <c r="O27" s="29">
        <v>62.55</v>
      </c>
      <c r="P27" s="29">
        <v>22.8</v>
      </c>
      <c r="Q27" s="29">
        <v>0.88</v>
      </c>
    </row>
    <row r="28" spans="1:17" ht="28.15" customHeight="1" x14ac:dyDescent="0.35">
      <c r="A28" s="29">
        <v>256</v>
      </c>
      <c r="B28" s="127" t="s">
        <v>124</v>
      </c>
      <c r="C28" s="29" t="s">
        <v>28</v>
      </c>
      <c r="D28" s="29">
        <v>90</v>
      </c>
      <c r="E28" s="29">
        <v>12.3</v>
      </c>
      <c r="F28" s="29">
        <v>4.16</v>
      </c>
      <c r="G28" s="38">
        <v>9.77</v>
      </c>
      <c r="H28" s="139">
        <v>125.7</v>
      </c>
      <c r="I28" s="139"/>
      <c r="J28" s="29">
        <v>0.1</v>
      </c>
      <c r="K28" s="39">
        <v>0</v>
      </c>
      <c r="L28" s="29">
        <v>37.799999999999997</v>
      </c>
      <c r="M28" s="29">
        <v>0</v>
      </c>
      <c r="N28" s="29">
        <v>49.1</v>
      </c>
      <c r="O28" s="29">
        <v>194.4</v>
      </c>
      <c r="P28" s="29">
        <v>36.5</v>
      </c>
      <c r="Q28" s="29">
        <v>1.35</v>
      </c>
    </row>
    <row r="29" spans="1:17" ht="25.35" customHeight="1" x14ac:dyDescent="0.4">
      <c r="A29" s="29"/>
      <c r="B29" s="127"/>
      <c r="C29" s="36" t="s">
        <v>29</v>
      </c>
      <c r="D29" s="29">
        <v>100</v>
      </c>
      <c r="E29" s="29">
        <v>13.68</v>
      </c>
      <c r="F29" s="29">
        <v>4.62</v>
      </c>
      <c r="G29" s="38">
        <v>10.86</v>
      </c>
      <c r="H29" s="139">
        <v>139.69999999999999</v>
      </c>
      <c r="I29" s="139"/>
      <c r="J29" s="29">
        <v>0.112</v>
      </c>
      <c r="K29" s="39">
        <v>0</v>
      </c>
      <c r="L29" s="29">
        <v>42</v>
      </c>
      <c r="M29" s="29">
        <v>0</v>
      </c>
      <c r="N29" s="29">
        <v>54.6</v>
      </c>
      <c r="O29" s="29">
        <v>216</v>
      </c>
      <c r="P29" s="29">
        <v>40.6</v>
      </c>
      <c r="Q29" s="29">
        <v>1.5</v>
      </c>
    </row>
    <row r="30" spans="1:17" ht="23.85" customHeight="1" x14ac:dyDescent="0.35">
      <c r="A30" s="29">
        <v>143</v>
      </c>
      <c r="B30" s="127" t="s">
        <v>125</v>
      </c>
      <c r="C30" s="29" t="s">
        <v>28</v>
      </c>
      <c r="D30" s="29">
        <v>155</v>
      </c>
      <c r="E30" s="29">
        <v>2.61</v>
      </c>
      <c r="F30" s="29">
        <v>16.22</v>
      </c>
      <c r="G30" s="38">
        <v>12.69</v>
      </c>
      <c r="H30" s="139">
        <v>209.6</v>
      </c>
      <c r="I30" s="139"/>
      <c r="J30" s="29">
        <v>8.7999999999999995E-2</v>
      </c>
      <c r="K30" s="39">
        <v>18.46</v>
      </c>
      <c r="L30" s="29">
        <v>67.900000000000006</v>
      </c>
      <c r="M30" s="29">
        <v>0</v>
      </c>
      <c r="N30" s="29">
        <v>54.85</v>
      </c>
      <c r="O30" s="29">
        <v>66.400000000000006</v>
      </c>
      <c r="P30" s="29">
        <v>24</v>
      </c>
      <c r="Q30" s="29">
        <v>0.88</v>
      </c>
    </row>
    <row r="31" spans="1:17" ht="19.899999999999999" customHeight="1" x14ac:dyDescent="0.4">
      <c r="A31" s="29"/>
      <c r="B31" s="127"/>
      <c r="C31" s="36" t="s">
        <v>29</v>
      </c>
      <c r="D31" s="29">
        <v>185</v>
      </c>
      <c r="E31" s="29">
        <v>3.19</v>
      </c>
      <c r="F31" s="29">
        <v>19.78</v>
      </c>
      <c r="G31" s="38">
        <v>15.48</v>
      </c>
      <c r="H31" s="139">
        <v>255.6</v>
      </c>
      <c r="I31" s="139"/>
      <c r="J31" s="29">
        <v>0.108</v>
      </c>
      <c r="K31" s="39">
        <v>22.52</v>
      </c>
      <c r="L31" s="29">
        <v>82.8</v>
      </c>
      <c r="M31" s="29">
        <v>0</v>
      </c>
      <c r="N31" s="29">
        <v>66.88</v>
      </c>
      <c r="O31" s="29">
        <v>81</v>
      </c>
      <c r="P31" s="29">
        <v>29.27</v>
      </c>
      <c r="Q31" s="29">
        <v>1.08</v>
      </c>
    </row>
    <row r="32" spans="1:17" ht="22.35" customHeight="1" x14ac:dyDescent="0.35">
      <c r="A32" s="29">
        <v>388</v>
      </c>
      <c r="B32" s="30" t="s">
        <v>126</v>
      </c>
      <c r="C32" s="29" t="s">
        <v>28</v>
      </c>
      <c r="D32" s="29">
        <v>200</v>
      </c>
      <c r="E32" s="29">
        <v>0.67</v>
      </c>
      <c r="F32" s="29">
        <v>0.27</v>
      </c>
      <c r="G32" s="38">
        <v>15.77</v>
      </c>
      <c r="H32" s="139">
        <v>68.2</v>
      </c>
      <c r="I32" s="139"/>
      <c r="J32" s="29">
        <v>1.2E-2</v>
      </c>
      <c r="K32" s="39">
        <v>100</v>
      </c>
      <c r="L32" s="29">
        <v>0</v>
      </c>
      <c r="M32" s="29">
        <v>0</v>
      </c>
      <c r="N32" s="29">
        <v>21.34</v>
      </c>
      <c r="O32" s="29">
        <v>3.44</v>
      </c>
      <c r="P32" s="29">
        <v>3.44</v>
      </c>
      <c r="Q32" s="29">
        <v>0.63</v>
      </c>
    </row>
    <row r="33" spans="1:256" ht="22.35" customHeight="1" x14ac:dyDescent="0.4">
      <c r="A33" s="29"/>
      <c r="B33" s="30"/>
      <c r="C33" s="36" t="s">
        <v>29</v>
      </c>
      <c r="D33" s="29">
        <v>200</v>
      </c>
      <c r="E33" s="29">
        <v>0.67</v>
      </c>
      <c r="F33" s="29">
        <v>0.27</v>
      </c>
      <c r="G33" s="38">
        <v>15.77</v>
      </c>
      <c r="H33" s="139">
        <v>68.2</v>
      </c>
      <c r="I33" s="139"/>
      <c r="J33" s="29">
        <v>0.01</v>
      </c>
      <c r="K33" s="39">
        <v>100</v>
      </c>
      <c r="L33" s="29">
        <v>0</v>
      </c>
      <c r="M33" s="29">
        <v>0</v>
      </c>
      <c r="N33" s="29">
        <v>21.34</v>
      </c>
      <c r="O33" s="29">
        <v>3.44</v>
      </c>
      <c r="P33" s="29">
        <v>3.44</v>
      </c>
      <c r="Q33" s="29">
        <v>0.63</v>
      </c>
    </row>
    <row r="34" spans="1:256" ht="21.2" customHeight="1" x14ac:dyDescent="0.35">
      <c r="A34" s="29" t="s">
        <v>54</v>
      </c>
      <c r="B34" s="29" t="s">
        <v>55</v>
      </c>
      <c r="C34" s="29" t="s">
        <v>28</v>
      </c>
      <c r="D34" s="32">
        <v>50</v>
      </c>
      <c r="E34" s="32">
        <v>3.35</v>
      </c>
      <c r="F34" s="32">
        <v>0.5</v>
      </c>
      <c r="G34" s="32">
        <v>22.65</v>
      </c>
      <c r="H34" s="148">
        <v>108.5</v>
      </c>
      <c r="I34" s="148"/>
      <c r="J34" s="39">
        <v>0.04</v>
      </c>
      <c r="K34" s="39">
        <v>0</v>
      </c>
      <c r="L34" s="29">
        <v>0</v>
      </c>
      <c r="M34" s="29">
        <v>0</v>
      </c>
      <c r="N34" s="32">
        <v>10</v>
      </c>
      <c r="O34" s="32">
        <v>32.5</v>
      </c>
      <c r="P34" s="32">
        <v>7</v>
      </c>
      <c r="Q34" s="32">
        <v>0.55000000000000004</v>
      </c>
    </row>
    <row r="35" spans="1:256" ht="21.2" customHeight="1" x14ac:dyDescent="0.4">
      <c r="A35" s="29"/>
      <c r="B35" s="29"/>
      <c r="C35" s="36" t="s">
        <v>29</v>
      </c>
      <c r="D35" s="32">
        <v>50</v>
      </c>
      <c r="E35" s="32">
        <v>3.35</v>
      </c>
      <c r="F35" s="32">
        <v>0.5</v>
      </c>
      <c r="G35" s="32">
        <v>22.65</v>
      </c>
      <c r="H35" s="148">
        <v>108.5</v>
      </c>
      <c r="I35" s="148"/>
      <c r="J35" s="39">
        <v>0.04</v>
      </c>
      <c r="K35" s="39">
        <v>0</v>
      </c>
      <c r="L35" s="29">
        <v>0</v>
      </c>
      <c r="M35" s="29">
        <v>0</v>
      </c>
      <c r="N35" s="32">
        <v>10</v>
      </c>
      <c r="O35" s="32">
        <v>32.5</v>
      </c>
      <c r="P35" s="32">
        <v>7</v>
      </c>
      <c r="Q35" s="32">
        <v>0.55000000000000004</v>
      </c>
    </row>
    <row r="36" spans="1:256" ht="21" customHeight="1" x14ac:dyDescent="0.35">
      <c r="A36" s="29" t="s">
        <v>56</v>
      </c>
      <c r="B36" s="29" t="s">
        <v>57</v>
      </c>
      <c r="C36" s="29" t="s">
        <v>28</v>
      </c>
      <c r="D36" s="32">
        <v>40</v>
      </c>
      <c r="E36" s="32">
        <v>3.08</v>
      </c>
      <c r="F36" s="32">
        <v>0.56000000000000005</v>
      </c>
      <c r="G36" s="32">
        <v>15.08</v>
      </c>
      <c r="H36" s="148">
        <v>80.400000000000006</v>
      </c>
      <c r="I36" s="148"/>
      <c r="J36" s="32">
        <v>0.08</v>
      </c>
      <c r="K36" s="32">
        <v>0</v>
      </c>
      <c r="L36" s="32">
        <v>0</v>
      </c>
      <c r="M36" s="32">
        <v>0</v>
      </c>
      <c r="N36" s="32">
        <v>13.2</v>
      </c>
      <c r="O36" s="32">
        <v>71.2</v>
      </c>
      <c r="P36" s="32">
        <v>22</v>
      </c>
      <c r="Q36" s="32">
        <v>1.8</v>
      </c>
    </row>
    <row r="37" spans="1:256" ht="21" customHeight="1" x14ac:dyDescent="0.4">
      <c r="A37" s="29"/>
      <c r="B37" s="29"/>
      <c r="C37" s="36" t="s">
        <v>29</v>
      </c>
      <c r="D37" s="32">
        <v>60</v>
      </c>
      <c r="E37" s="32">
        <v>4.62</v>
      </c>
      <c r="F37" s="32">
        <v>0.84</v>
      </c>
      <c r="G37" s="32">
        <v>22.62</v>
      </c>
      <c r="H37" s="145">
        <v>120.6</v>
      </c>
      <c r="I37" s="145"/>
      <c r="J37" s="32">
        <v>0.12</v>
      </c>
      <c r="K37" s="32">
        <v>0</v>
      </c>
      <c r="L37" s="32">
        <v>1.8000000000000002E-3</v>
      </c>
      <c r="M37" s="32">
        <v>0</v>
      </c>
      <c r="N37" s="32">
        <v>19.8</v>
      </c>
      <c r="O37" s="32">
        <v>116.4</v>
      </c>
      <c r="P37" s="32">
        <v>34.200000000000003</v>
      </c>
      <c r="Q37" s="32">
        <v>2.7</v>
      </c>
    </row>
    <row r="38" spans="1:256" ht="21.2" customHeight="1" x14ac:dyDescent="0.4">
      <c r="A38" s="29"/>
      <c r="B38" s="36" t="s">
        <v>83</v>
      </c>
      <c r="C38" s="36" t="s">
        <v>28</v>
      </c>
      <c r="D38" s="72">
        <f t="shared" ref="D38:Q38" si="2">D24+D26+D28+D30+D32+D34+D36</f>
        <v>797</v>
      </c>
      <c r="E38" s="101">
        <f t="shared" si="2"/>
        <v>24.580000000000005</v>
      </c>
      <c r="F38" s="101">
        <f t="shared" si="2"/>
        <v>26.479999999999997</v>
      </c>
      <c r="G38" s="101">
        <f t="shared" si="2"/>
        <v>95.24</v>
      </c>
      <c r="H38" s="158">
        <f t="shared" si="2"/>
        <v>722.9</v>
      </c>
      <c r="I38" s="158">
        <f t="shared" si="2"/>
        <v>0</v>
      </c>
      <c r="J38" s="101">
        <f t="shared" si="2"/>
        <v>0.45300000000000001</v>
      </c>
      <c r="K38" s="101">
        <f t="shared" si="2"/>
        <v>136.28</v>
      </c>
      <c r="L38" s="101">
        <f t="shared" si="2"/>
        <v>105.7</v>
      </c>
      <c r="M38" s="101">
        <f t="shared" si="2"/>
        <v>0</v>
      </c>
      <c r="N38" s="101">
        <f t="shared" si="2"/>
        <v>178.23999999999998</v>
      </c>
      <c r="O38" s="101">
        <f t="shared" si="2"/>
        <v>448.80999999999995</v>
      </c>
      <c r="P38" s="101">
        <f t="shared" si="2"/>
        <v>123.5</v>
      </c>
      <c r="Q38" s="101">
        <f t="shared" si="2"/>
        <v>6.1099999999999994</v>
      </c>
      <c r="IT38"/>
      <c r="IU38"/>
      <c r="IV38"/>
    </row>
    <row r="39" spans="1:256" ht="21.2" customHeight="1" x14ac:dyDescent="0.4">
      <c r="A39" s="29"/>
      <c r="B39" s="36" t="s">
        <v>83</v>
      </c>
      <c r="C39" s="36" t="s">
        <v>29</v>
      </c>
      <c r="D39" s="72">
        <f t="shared" ref="D39:Q39" si="3">D25+D27+D29+D31+D33+D35+D37</f>
        <v>947</v>
      </c>
      <c r="E39" s="36">
        <f t="shared" si="3"/>
        <v>29.180000000000007</v>
      </c>
      <c r="F39" s="36">
        <f t="shared" si="3"/>
        <v>33.06</v>
      </c>
      <c r="G39" s="36">
        <f t="shared" si="3"/>
        <v>114.65</v>
      </c>
      <c r="H39" s="142">
        <f t="shared" si="3"/>
        <v>879.79000000000008</v>
      </c>
      <c r="I39" s="142">
        <f t="shared" si="3"/>
        <v>0</v>
      </c>
      <c r="J39" s="36">
        <f t="shared" si="3"/>
        <v>0.57999999999999996</v>
      </c>
      <c r="K39" s="36">
        <f t="shared" si="3"/>
        <v>149.47</v>
      </c>
      <c r="L39" s="36">
        <f t="shared" si="3"/>
        <v>124.8018</v>
      </c>
      <c r="M39" s="36">
        <f t="shared" si="3"/>
        <v>0</v>
      </c>
      <c r="N39" s="36">
        <f t="shared" si="3"/>
        <v>214.52</v>
      </c>
      <c r="O39" s="36">
        <f t="shared" si="3"/>
        <v>563.27</v>
      </c>
      <c r="P39" s="36">
        <f t="shared" si="3"/>
        <v>157.87</v>
      </c>
      <c r="Q39" s="36">
        <f t="shared" si="3"/>
        <v>8.18</v>
      </c>
      <c r="IT39"/>
      <c r="IU39"/>
      <c r="IV39"/>
    </row>
    <row r="40" spans="1:256" ht="25.35" customHeight="1" x14ac:dyDescent="0.4">
      <c r="A40" s="29"/>
      <c r="B40" s="36" t="s">
        <v>58</v>
      </c>
      <c r="C40" s="29"/>
      <c r="D40" s="40"/>
      <c r="E40" s="29"/>
      <c r="F40" s="29"/>
      <c r="G40" s="38"/>
      <c r="H40" s="139"/>
      <c r="I40" s="139"/>
      <c r="J40" s="29"/>
      <c r="K40" s="39"/>
      <c r="L40" s="29"/>
      <c r="M40" s="29"/>
      <c r="N40" s="29"/>
      <c r="O40" s="29"/>
      <c r="P40" s="29"/>
      <c r="Q40" s="29"/>
    </row>
    <row r="41" spans="1:256" ht="25.35" customHeight="1" x14ac:dyDescent="0.35">
      <c r="A41" s="29">
        <v>195</v>
      </c>
      <c r="B41" s="40" t="s">
        <v>127</v>
      </c>
      <c r="C41" s="29" t="s">
        <v>28</v>
      </c>
      <c r="D41" s="29">
        <v>150</v>
      </c>
      <c r="E41" s="29">
        <v>4.1399999999999997</v>
      </c>
      <c r="F41" s="29">
        <v>10.19</v>
      </c>
      <c r="G41" s="38">
        <v>43.2</v>
      </c>
      <c r="H41" s="139">
        <v>283.5</v>
      </c>
      <c r="I41" s="139"/>
      <c r="J41" s="29">
        <v>0.06</v>
      </c>
      <c r="K41" s="39">
        <v>0.84</v>
      </c>
      <c r="L41" s="29">
        <v>42.15</v>
      </c>
      <c r="M41" s="29">
        <v>0</v>
      </c>
      <c r="N41" s="29">
        <v>41.52</v>
      </c>
      <c r="O41" s="29">
        <v>106.74</v>
      </c>
      <c r="P41" s="29">
        <v>39.92</v>
      </c>
      <c r="Q41" s="29">
        <v>1.25</v>
      </c>
    </row>
    <row r="42" spans="1:256" ht="22.15" customHeight="1" x14ac:dyDescent="0.4">
      <c r="A42" s="29"/>
      <c r="B42" s="40"/>
      <c r="C42" s="36" t="s">
        <v>29</v>
      </c>
      <c r="D42" s="29">
        <v>150</v>
      </c>
      <c r="E42" s="29">
        <v>4.1399999999999997</v>
      </c>
      <c r="F42" s="29">
        <v>10.19</v>
      </c>
      <c r="G42" s="38">
        <v>43.2</v>
      </c>
      <c r="H42" s="139">
        <v>283.5</v>
      </c>
      <c r="I42" s="139"/>
      <c r="J42" s="29">
        <v>0.06</v>
      </c>
      <c r="K42" s="39">
        <v>0.84</v>
      </c>
      <c r="L42" s="29">
        <v>42.15</v>
      </c>
      <c r="M42" s="29">
        <v>0</v>
      </c>
      <c r="N42" s="29">
        <v>41.52</v>
      </c>
      <c r="O42" s="29">
        <v>106.74</v>
      </c>
      <c r="P42" s="29">
        <v>39.92</v>
      </c>
      <c r="Q42" s="29">
        <v>1.25</v>
      </c>
    </row>
    <row r="43" spans="1:256" ht="22.15" customHeight="1" x14ac:dyDescent="0.35">
      <c r="A43" s="29" t="s">
        <v>38</v>
      </c>
      <c r="B43" s="40" t="s">
        <v>39</v>
      </c>
      <c r="C43" s="29" t="s">
        <v>28</v>
      </c>
      <c r="D43" s="32">
        <v>30</v>
      </c>
      <c r="E43" s="32">
        <v>1.9</v>
      </c>
      <c r="F43" s="32">
        <v>0.93</v>
      </c>
      <c r="G43" s="32">
        <v>13.1</v>
      </c>
      <c r="H43" s="148">
        <v>68.400000000000006</v>
      </c>
      <c r="I43" s="148"/>
      <c r="J43" s="32">
        <v>3.3000000000000002E-2</v>
      </c>
      <c r="K43" s="32">
        <v>0</v>
      </c>
      <c r="L43" s="32">
        <v>3.0000000000000001E-3</v>
      </c>
      <c r="M43" s="32">
        <v>0</v>
      </c>
      <c r="N43" s="32">
        <v>5.7</v>
      </c>
      <c r="O43" s="32">
        <v>19.5</v>
      </c>
      <c r="P43" s="32">
        <v>3.9</v>
      </c>
      <c r="Q43" s="32">
        <v>0.36</v>
      </c>
    </row>
    <row r="44" spans="1:256" ht="22.15" customHeight="1" x14ac:dyDescent="0.4">
      <c r="A44" s="29"/>
      <c r="B44" s="40"/>
      <c r="C44" s="36" t="s">
        <v>29</v>
      </c>
      <c r="D44" s="32">
        <v>50</v>
      </c>
      <c r="E44" s="32">
        <v>3.16</v>
      </c>
      <c r="F44" s="32">
        <v>1.55</v>
      </c>
      <c r="G44" s="32">
        <v>21.9</v>
      </c>
      <c r="H44" s="148">
        <v>114</v>
      </c>
      <c r="I44" s="148"/>
      <c r="J44" s="32">
        <v>5.5E-2</v>
      </c>
      <c r="K44" s="32">
        <v>0</v>
      </c>
      <c r="L44" s="32">
        <v>5.0000000000000001E-3</v>
      </c>
      <c r="M44" s="32">
        <v>0</v>
      </c>
      <c r="N44" s="32">
        <v>9.5</v>
      </c>
      <c r="O44" s="32">
        <v>32.5</v>
      </c>
      <c r="P44" s="32">
        <v>6.5</v>
      </c>
      <c r="Q44" s="32">
        <v>0.60000000000000009</v>
      </c>
    </row>
    <row r="45" spans="1:256" ht="22.15" customHeight="1" x14ac:dyDescent="0.35">
      <c r="A45" s="29">
        <v>389</v>
      </c>
      <c r="B45" s="40" t="s">
        <v>128</v>
      </c>
      <c r="C45" s="29" t="s">
        <v>28</v>
      </c>
      <c r="D45" s="29">
        <v>200</v>
      </c>
      <c r="E45" s="29">
        <v>1</v>
      </c>
      <c r="F45" s="29">
        <v>0</v>
      </c>
      <c r="G45" s="38">
        <v>20.2</v>
      </c>
      <c r="H45" s="139">
        <v>84.8</v>
      </c>
      <c r="I45" s="139"/>
      <c r="J45" s="29">
        <v>2.1999999999999999E-2</v>
      </c>
      <c r="K45" s="39">
        <v>4</v>
      </c>
      <c r="L45" s="29">
        <v>0</v>
      </c>
      <c r="M45" s="29">
        <v>0</v>
      </c>
      <c r="N45" s="29">
        <v>14</v>
      </c>
      <c r="O45" s="29">
        <v>14</v>
      </c>
      <c r="P45" s="29">
        <v>8</v>
      </c>
      <c r="Q45" s="29">
        <v>2.8</v>
      </c>
    </row>
    <row r="46" spans="1:256" ht="20.100000000000001" customHeight="1" x14ac:dyDescent="0.4">
      <c r="A46" s="29"/>
      <c r="B46" s="41"/>
      <c r="C46" s="36" t="s">
        <v>29</v>
      </c>
      <c r="D46" s="29">
        <v>200</v>
      </c>
      <c r="E46" s="29">
        <v>1</v>
      </c>
      <c r="F46" s="29">
        <v>0</v>
      </c>
      <c r="G46" s="38">
        <v>20.2</v>
      </c>
      <c r="H46" s="139">
        <v>84.8</v>
      </c>
      <c r="I46" s="139"/>
      <c r="J46" s="29">
        <v>2.1999999999999999E-2</v>
      </c>
      <c r="K46" s="39">
        <v>4</v>
      </c>
      <c r="L46" s="29">
        <v>0</v>
      </c>
      <c r="M46" s="29">
        <v>0</v>
      </c>
      <c r="N46" s="29">
        <v>14</v>
      </c>
      <c r="O46" s="29">
        <v>14</v>
      </c>
      <c r="P46" s="29">
        <v>8</v>
      </c>
      <c r="Q46" s="29">
        <v>2.8</v>
      </c>
    </row>
    <row r="47" spans="1:256" ht="22.15" customHeight="1" x14ac:dyDescent="0.4">
      <c r="A47" s="29"/>
      <c r="B47" s="36" t="s">
        <v>83</v>
      </c>
      <c r="C47" s="29" t="s">
        <v>28</v>
      </c>
      <c r="D47" s="36">
        <f t="shared" ref="D47:H48" si="4">D41+D43+D45</f>
        <v>380</v>
      </c>
      <c r="E47" s="36">
        <f t="shared" si="4"/>
        <v>7.0399999999999991</v>
      </c>
      <c r="F47" s="36">
        <f t="shared" si="4"/>
        <v>11.12</v>
      </c>
      <c r="G47" s="36">
        <f t="shared" si="4"/>
        <v>76.5</v>
      </c>
      <c r="H47" s="142">
        <f t="shared" si="4"/>
        <v>436.7</v>
      </c>
      <c r="I47" s="142"/>
      <c r="J47" s="36">
        <f t="shared" ref="J47:Q48" si="5">J41+J43+J45</f>
        <v>0.11499999999999999</v>
      </c>
      <c r="K47" s="36">
        <f t="shared" si="5"/>
        <v>4.84</v>
      </c>
      <c r="L47" s="36">
        <f t="shared" si="5"/>
        <v>42.152999999999999</v>
      </c>
      <c r="M47" s="36">
        <f t="shared" si="5"/>
        <v>0</v>
      </c>
      <c r="N47" s="36">
        <f t="shared" si="5"/>
        <v>61.220000000000006</v>
      </c>
      <c r="O47" s="36">
        <f t="shared" si="5"/>
        <v>140.24</v>
      </c>
      <c r="P47" s="36">
        <f t="shared" si="5"/>
        <v>51.82</v>
      </c>
      <c r="Q47" s="36">
        <f t="shared" si="5"/>
        <v>4.41</v>
      </c>
    </row>
    <row r="48" spans="1:256" ht="25.35" customHeight="1" x14ac:dyDescent="0.4">
      <c r="A48" s="29"/>
      <c r="B48" s="36" t="s">
        <v>83</v>
      </c>
      <c r="C48" s="36" t="s">
        <v>29</v>
      </c>
      <c r="D48" s="36">
        <f t="shared" si="4"/>
        <v>400</v>
      </c>
      <c r="E48" s="36">
        <f t="shared" si="4"/>
        <v>8.3000000000000007</v>
      </c>
      <c r="F48" s="36">
        <f t="shared" si="4"/>
        <v>11.74</v>
      </c>
      <c r="G48" s="36">
        <f t="shared" si="4"/>
        <v>85.3</v>
      </c>
      <c r="H48" s="142">
        <f t="shared" si="4"/>
        <v>482.3</v>
      </c>
      <c r="I48" s="142"/>
      <c r="J48" s="36">
        <f t="shared" si="5"/>
        <v>0.13699999999999998</v>
      </c>
      <c r="K48" s="36">
        <f t="shared" si="5"/>
        <v>4.84</v>
      </c>
      <c r="L48" s="36">
        <f t="shared" si="5"/>
        <v>42.155000000000001</v>
      </c>
      <c r="M48" s="36">
        <f t="shared" si="5"/>
        <v>0</v>
      </c>
      <c r="N48" s="36">
        <f t="shared" si="5"/>
        <v>65.02000000000001</v>
      </c>
      <c r="O48" s="36">
        <f t="shared" si="5"/>
        <v>153.24</v>
      </c>
      <c r="P48" s="36">
        <f t="shared" si="5"/>
        <v>54.42</v>
      </c>
      <c r="Q48" s="36">
        <f t="shared" si="5"/>
        <v>4.6500000000000004</v>
      </c>
    </row>
    <row r="49" spans="1:17" ht="19.149999999999999" customHeight="1" x14ac:dyDescent="0.35">
      <c r="A49" s="29"/>
      <c r="B49" s="29"/>
      <c r="C49" s="29"/>
      <c r="D49" s="29"/>
      <c r="E49" s="29"/>
      <c r="F49" s="29"/>
      <c r="G49" s="38"/>
      <c r="H49" s="143"/>
      <c r="I49" s="143"/>
      <c r="J49" s="75"/>
      <c r="K49" s="39"/>
      <c r="L49" s="29"/>
      <c r="M49" s="29"/>
      <c r="N49" s="29"/>
      <c r="O49" s="29"/>
      <c r="P49" s="29"/>
      <c r="Q49" s="29"/>
    </row>
    <row r="50" spans="1:17" ht="19.149999999999999" customHeight="1" x14ac:dyDescent="0.4">
      <c r="A50" s="29"/>
      <c r="B50" s="36" t="s">
        <v>112</v>
      </c>
      <c r="C50" s="36" t="s">
        <v>28</v>
      </c>
      <c r="D50" s="36">
        <f t="shared" ref="D50:Q50" si="6">D21+D38+D47</f>
        <v>1729</v>
      </c>
      <c r="E50" s="36">
        <f t="shared" si="6"/>
        <v>48.030000000000008</v>
      </c>
      <c r="F50" s="36">
        <f t="shared" si="6"/>
        <v>58.18</v>
      </c>
      <c r="G50" s="36">
        <f t="shared" si="6"/>
        <v>246.62</v>
      </c>
      <c r="H50" s="142">
        <f t="shared" si="6"/>
        <v>1710.4179999999999</v>
      </c>
      <c r="I50" s="142">
        <f t="shared" si="6"/>
        <v>0</v>
      </c>
      <c r="J50" s="36">
        <f t="shared" si="6"/>
        <v>0.748</v>
      </c>
      <c r="K50" s="36">
        <f t="shared" si="6"/>
        <v>151.76000000000002</v>
      </c>
      <c r="L50" s="36">
        <f t="shared" si="6"/>
        <v>188.15599999999998</v>
      </c>
      <c r="M50" s="36">
        <f t="shared" si="6"/>
        <v>0</v>
      </c>
      <c r="N50" s="36">
        <f t="shared" si="6"/>
        <v>315.49</v>
      </c>
      <c r="O50" s="36">
        <f t="shared" si="6"/>
        <v>804.1099999999999</v>
      </c>
      <c r="P50" s="36">
        <f t="shared" si="6"/>
        <v>218.91</v>
      </c>
      <c r="Q50" s="36">
        <f t="shared" si="6"/>
        <v>15.16</v>
      </c>
    </row>
    <row r="51" spans="1:17" ht="20.100000000000001" customHeight="1" x14ac:dyDescent="0.4">
      <c r="A51" s="29"/>
      <c r="B51" s="36" t="s">
        <v>112</v>
      </c>
      <c r="C51" s="36" t="s">
        <v>29</v>
      </c>
      <c r="D51" s="36">
        <f t="shared" ref="D51:Q51" si="7">D22+D39+D48</f>
        <v>1929</v>
      </c>
      <c r="E51" s="36">
        <f t="shared" si="7"/>
        <v>55.070000000000007</v>
      </c>
      <c r="F51" s="36">
        <f t="shared" si="7"/>
        <v>66.679999999999993</v>
      </c>
      <c r="G51" s="36">
        <f t="shared" si="7"/>
        <v>281.68</v>
      </c>
      <c r="H51" s="142">
        <f t="shared" si="7"/>
        <v>1956.3480000000002</v>
      </c>
      <c r="I51" s="142">
        <f t="shared" si="7"/>
        <v>0</v>
      </c>
      <c r="J51" s="36">
        <f t="shared" si="7"/>
        <v>0.90599999999999992</v>
      </c>
      <c r="K51" s="36">
        <f t="shared" si="7"/>
        <v>164.95000000000002</v>
      </c>
      <c r="L51" s="36">
        <f t="shared" si="7"/>
        <v>212.88980000000001</v>
      </c>
      <c r="M51" s="36">
        <f t="shared" si="7"/>
        <v>0</v>
      </c>
      <c r="N51" s="36">
        <f t="shared" si="7"/>
        <v>357.63</v>
      </c>
      <c r="O51" s="36">
        <f t="shared" si="7"/>
        <v>938.78</v>
      </c>
      <c r="P51" s="36">
        <f t="shared" si="7"/>
        <v>257.81</v>
      </c>
      <c r="Q51" s="36">
        <f t="shared" si="7"/>
        <v>17.66</v>
      </c>
    </row>
    <row r="52" spans="1:17" ht="20.100000000000001" customHeight="1" x14ac:dyDescent="0.4">
      <c r="A52" s="130" t="s">
        <v>64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82"/>
    </row>
    <row r="53" spans="1:17" ht="22.15" customHeight="1" x14ac:dyDescent="0.4">
      <c r="A53" s="130" t="s">
        <v>65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82"/>
    </row>
    <row r="54" spans="1:17" ht="19.149999999999999" customHeight="1" x14ac:dyDescent="0.35">
      <c r="A54" s="130" t="s">
        <v>66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02"/>
    </row>
    <row r="55" spans="1:17" ht="26.1" customHeight="1" x14ac:dyDescent="0.25">
      <c r="J55" s="11"/>
      <c r="K55" s="11"/>
    </row>
    <row r="56" spans="1:17" ht="23.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ht="15.6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5.6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</sheetData>
  <sheetProtection selectLockedCells="1" selectUnlockedCells="1"/>
  <mergeCells count="61">
    <mergeCell ref="A53:P53"/>
    <mergeCell ref="A54:P54"/>
    <mergeCell ref="H47:I47"/>
    <mergeCell ref="H48:I48"/>
    <mergeCell ref="H49:I49"/>
    <mergeCell ref="H50:I50"/>
    <mergeCell ref="H51:I51"/>
    <mergeCell ref="A52:P52"/>
    <mergeCell ref="H41:I41"/>
    <mergeCell ref="H42:I42"/>
    <mergeCell ref="H43:I43"/>
    <mergeCell ref="H44:I44"/>
    <mergeCell ref="H45:I45"/>
    <mergeCell ref="H46:I46"/>
    <mergeCell ref="H35:I35"/>
    <mergeCell ref="H36:I36"/>
    <mergeCell ref="H37:I37"/>
    <mergeCell ref="H38:I38"/>
    <mergeCell ref="H39:I39"/>
    <mergeCell ref="H40:I40"/>
    <mergeCell ref="B30:B31"/>
    <mergeCell ref="H30:I30"/>
    <mergeCell ref="H31:I31"/>
    <mergeCell ref="H32:I32"/>
    <mergeCell ref="H33:I33"/>
    <mergeCell ref="H34:I34"/>
    <mergeCell ref="B26:B27"/>
    <mergeCell ref="H26:I26"/>
    <mergeCell ref="H27:I27"/>
    <mergeCell ref="B28:B29"/>
    <mergeCell ref="H28:I28"/>
    <mergeCell ref="H29:I29"/>
    <mergeCell ref="H21:I21"/>
    <mergeCell ref="H22:I22"/>
    <mergeCell ref="H23:I23"/>
    <mergeCell ref="B24:B25"/>
    <mergeCell ref="H24:I24"/>
    <mergeCell ref="H25:I25"/>
    <mergeCell ref="H15:I15"/>
    <mergeCell ref="H16:I16"/>
    <mergeCell ref="H17:I17"/>
    <mergeCell ref="H18:I18"/>
    <mergeCell ref="H19:I19"/>
    <mergeCell ref="H20:I20"/>
    <mergeCell ref="H9:I9"/>
    <mergeCell ref="H10:I10"/>
    <mergeCell ref="B11:B12"/>
    <mergeCell ref="H11:I11"/>
    <mergeCell ref="H12:I12"/>
    <mergeCell ref="B13:B14"/>
    <mergeCell ref="H13:I13"/>
    <mergeCell ref="H14:I14"/>
    <mergeCell ref="F6:J6"/>
    <mergeCell ref="L6:Q6"/>
    <mergeCell ref="A7:A8"/>
    <mergeCell ref="C7:C8"/>
    <mergeCell ref="D7:D8"/>
    <mergeCell ref="E7:G7"/>
    <mergeCell ref="H7:I8"/>
    <mergeCell ref="J7:M7"/>
    <mergeCell ref="N7:Q7"/>
  </mergeCells>
  <pageMargins left="0.6694444444444444" right="0.6694444444444444" top="0.74791666666666667" bottom="0.74791666666666667" header="0.51180555555555551" footer="0.51180555555555551"/>
  <pageSetup paperSize="9" scale="38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9"/>
  <sheetViews>
    <sheetView view="pageBreakPreview" topLeftCell="A16" zoomScale="53" zoomScaleNormal="75" zoomScaleSheetLayoutView="53" workbookViewId="0">
      <selection activeCell="E29" sqref="E29"/>
    </sheetView>
  </sheetViews>
  <sheetFormatPr defaultColWidth="9.42578125" defaultRowHeight="15.6" customHeight="1" x14ac:dyDescent="0.25"/>
  <cols>
    <col min="1" max="1" width="16.5703125" style="1" customWidth="1"/>
    <col min="2" max="2" width="50.5703125" style="1" customWidth="1"/>
    <col min="3" max="3" width="24.7109375" style="1" customWidth="1"/>
    <col min="4" max="4" width="16.5703125" style="1" customWidth="1"/>
    <col min="5" max="5" width="17.42578125" style="1" customWidth="1"/>
    <col min="6" max="6" width="17.7109375" style="1" customWidth="1"/>
    <col min="7" max="7" width="17.28515625" style="2" customWidth="1"/>
    <col min="8" max="8" width="20.7109375" style="2" customWidth="1"/>
    <col min="9" max="9" width="17" style="1" customWidth="1"/>
    <col min="10" max="11" width="17.28515625" style="1" customWidth="1"/>
    <col min="12" max="13" width="17.7109375" style="1" customWidth="1"/>
    <col min="14" max="14" width="16.28515625" style="1" customWidth="1"/>
    <col min="15" max="15" width="15.5703125" style="1" customWidth="1"/>
    <col min="16" max="16" width="18.85546875" style="1" customWidth="1"/>
    <col min="17" max="250" width="9.42578125" style="1"/>
  </cols>
  <sheetData>
    <row r="1" spans="1:16" ht="15.6" customHeight="1" x14ac:dyDescent="0.25">
      <c r="G1" s="1"/>
      <c r="I1" s="2"/>
    </row>
    <row r="2" spans="1:16" ht="26.1" customHeight="1" x14ac:dyDescent="0.5">
      <c r="A2" s="4"/>
      <c r="B2" s="4" t="s">
        <v>0</v>
      </c>
      <c r="C2" s="4"/>
      <c r="D2" s="4"/>
      <c r="E2" s="119" t="s">
        <v>1</v>
      </c>
      <c r="F2" s="119"/>
      <c r="G2" s="119"/>
      <c r="H2" s="119"/>
      <c r="I2" s="119"/>
      <c r="J2" s="6"/>
      <c r="K2" s="6"/>
      <c r="L2" s="6"/>
      <c r="M2" s="6"/>
      <c r="N2" s="6"/>
    </row>
    <row r="3" spans="1:16" ht="25.35" customHeight="1" x14ac:dyDescent="0.35">
      <c r="A3" s="7" t="s">
        <v>129</v>
      </c>
      <c r="B3" s="7"/>
      <c r="C3" s="9"/>
      <c r="D3" s="4"/>
      <c r="E3" s="4"/>
      <c r="F3" s="4"/>
      <c r="G3" s="8"/>
      <c r="H3" s="8"/>
      <c r="I3" s="8"/>
      <c r="J3" s="4"/>
      <c r="K3" s="4"/>
      <c r="L3" s="4"/>
      <c r="M3" s="4"/>
      <c r="N3" s="4"/>
    </row>
    <row r="4" spans="1:16" ht="23.85" customHeight="1" x14ac:dyDescent="0.35">
      <c r="A4" s="7" t="s">
        <v>3</v>
      </c>
      <c r="B4" s="7"/>
      <c r="C4" s="9"/>
      <c r="D4" s="9"/>
      <c r="E4" s="9"/>
      <c r="F4" s="9"/>
      <c r="G4" s="9"/>
      <c r="H4" s="10"/>
      <c r="I4" s="10"/>
      <c r="J4" s="9"/>
      <c r="K4" s="9"/>
      <c r="L4" s="9"/>
      <c r="M4" s="9"/>
      <c r="N4" s="9"/>
      <c r="O4" s="11"/>
      <c r="P4" s="11"/>
    </row>
    <row r="5" spans="1:16" ht="21.2" customHeight="1" x14ac:dyDescent="0.35">
      <c r="A5" s="7" t="s">
        <v>4</v>
      </c>
      <c r="B5" s="7"/>
      <c r="C5" s="9"/>
      <c r="D5" s="9"/>
      <c r="E5" s="9"/>
      <c r="F5" s="9"/>
      <c r="G5" s="9"/>
      <c r="H5" s="10"/>
      <c r="I5" s="10"/>
      <c r="J5" s="9"/>
      <c r="K5" s="9"/>
      <c r="L5" s="9"/>
      <c r="M5" s="9"/>
      <c r="N5" s="9"/>
      <c r="O5" s="11"/>
      <c r="P5" s="11"/>
    </row>
    <row r="6" spans="1:16" ht="22.35" customHeight="1" x14ac:dyDescent="0.35">
      <c r="A6" s="13" t="s">
        <v>5</v>
      </c>
      <c r="B6" s="13"/>
      <c r="C6"/>
      <c r="D6" s="9"/>
      <c r="E6" s="120"/>
      <c r="F6" s="120"/>
      <c r="G6" s="120"/>
      <c r="H6" s="120"/>
      <c r="I6" s="10"/>
      <c r="J6" s="9"/>
      <c r="K6" s="10"/>
      <c r="L6" s="15"/>
      <c r="M6" s="15"/>
      <c r="N6" s="15"/>
      <c r="O6" s="15"/>
      <c r="P6" s="15"/>
    </row>
    <row r="7" spans="1:16" ht="26.1" customHeight="1" x14ac:dyDescent="0.35">
      <c r="A7" s="159" t="s">
        <v>6</v>
      </c>
      <c r="B7" s="16" t="s">
        <v>7</v>
      </c>
      <c r="C7" s="122" t="s">
        <v>8</v>
      </c>
      <c r="D7" s="123" t="s">
        <v>9</v>
      </c>
      <c r="E7" s="124" t="s">
        <v>10</v>
      </c>
      <c r="F7" s="124"/>
      <c r="G7" s="124"/>
      <c r="H7" s="125" t="s">
        <v>11</v>
      </c>
      <c r="I7" s="126" t="s">
        <v>12</v>
      </c>
      <c r="J7" s="126"/>
      <c r="K7" s="126"/>
      <c r="L7" s="126"/>
      <c r="M7" s="123" t="s">
        <v>13</v>
      </c>
      <c r="N7" s="123"/>
      <c r="O7" s="123"/>
      <c r="P7" s="123"/>
    </row>
    <row r="8" spans="1:16" ht="34.9" customHeight="1" x14ac:dyDescent="0.35">
      <c r="A8" s="159"/>
      <c r="B8" s="16" t="s">
        <v>14</v>
      </c>
      <c r="C8" s="122"/>
      <c r="D8" s="123"/>
      <c r="E8" s="18" t="s">
        <v>15</v>
      </c>
      <c r="F8" s="19" t="s">
        <v>16</v>
      </c>
      <c r="G8" s="19" t="s">
        <v>17</v>
      </c>
      <c r="H8" s="125"/>
      <c r="I8" s="19" t="s">
        <v>18</v>
      </c>
      <c r="J8" s="19" t="s">
        <v>19</v>
      </c>
      <c r="K8" s="19" t="s">
        <v>20</v>
      </c>
      <c r="L8" s="19" t="s">
        <v>21</v>
      </c>
      <c r="M8" s="19" t="s">
        <v>22</v>
      </c>
      <c r="N8" s="19" t="s">
        <v>23</v>
      </c>
      <c r="O8" s="19" t="s">
        <v>24</v>
      </c>
      <c r="P8" s="19" t="s">
        <v>25</v>
      </c>
    </row>
    <row r="9" spans="1:16" ht="23.1" customHeight="1" x14ac:dyDescent="0.35">
      <c r="A9" s="18">
        <v>1</v>
      </c>
      <c r="B9" s="18">
        <v>2</v>
      </c>
      <c r="C9" s="18"/>
      <c r="D9" s="18">
        <v>3</v>
      </c>
      <c r="E9" s="18">
        <v>4</v>
      </c>
      <c r="F9" s="19">
        <v>5</v>
      </c>
      <c r="G9" s="19">
        <v>6</v>
      </c>
      <c r="H9" s="17">
        <v>7</v>
      </c>
      <c r="I9" s="17">
        <v>8</v>
      </c>
      <c r="J9" s="19">
        <v>9</v>
      </c>
      <c r="K9" s="19">
        <v>10</v>
      </c>
      <c r="L9" s="19">
        <v>11</v>
      </c>
      <c r="M9" s="19">
        <v>12</v>
      </c>
      <c r="N9" s="103">
        <v>13</v>
      </c>
      <c r="O9" s="19">
        <v>14</v>
      </c>
      <c r="P9" s="19">
        <v>15</v>
      </c>
    </row>
    <row r="10" spans="1:16" ht="21" customHeight="1" x14ac:dyDescent="0.4">
      <c r="A10" s="104"/>
      <c r="B10" s="104" t="s">
        <v>26</v>
      </c>
      <c r="C10" s="104"/>
      <c r="D10" s="104"/>
      <c r="E10" s="104"/>
      <c r="F10" s="105"/>
      <c r="G10" s="105"/>
      <c r="H10" s="106"/>
      <c r="I10" s="106"/>
      <c r="J10" s="105"/>
      <c r="K10" s="105"/>
      <c r="L10" s="105"/>
      <c r="M10" s="105"/>
      <c r="N10" s="107"/>
      <c r="O10" s="105"/>
      <c r="P10" s="105"/>
    </row>
    <row r="11" spans="1:16" ht="24" customHeight="1" x14ac:dyDescent="0.35">
      <c r="A11" s="32">
        <v>570</v>
      </c>
      <c r="B11" s="108" t="s">
        <v>130</v>
      </c>
      <c r="C11" s="32" t="s">
        <v>41</v>
      </c>
      <c r="D11" s="31">
        <v>30</v>
      </c>
      <c r="E11" s="32">
        <v>0.60000000000000009</v>
      </c>
      <c r="F11" s="33">
        <v>3.1E-2</v>
      </c>
      <c r="G11" s="33">
        <v>6.16</v>
      </c>
      <c r="H11" s="34">
        <v>27.36</v>
      </c>
      <c r="I11" s="34">
        <v>1.3000000000000001E-2</v>
      </c>
      <c r="J11" s="33">
        <v>1.26</v>
      </c>
      <c r="K11" s="33">
        <v>0</v>
      </c>
      <c r="L11" s="33">
        <v>0</v>
      </c>
      <c r="M11" s="33">
        <v>13.95</v>
      </c>
      <c r="N11" s="35">
        <v>18.27</v>
      </c>
      <c r="O11" s="33">
        <v>9.67</v>
      </c>
      <c r="P11" s="33">
        <v>0.30000000000000004</v>
      </c>
    </row>
    <row r="12" spans="1:16" s="1" customFormat="1" ht="22.35" customHeight="1" x14ac:dyDescent="0.4">
      <c r="A12" s="32"/>
      <c r="B12" s="32"/>
      <c r="C12" s="43" t="s">
        <v>29</v>
      </c>
      <c r="D12" s="31">
        <v>30</v>
      </c>
      <c r="E12" s="32">
        <v>0.60000000000000009</v>
      </c>
      <c r="F12" s="33">
        <v>3.1E-2</v>
      </c>
      <c r="G12" s="33">
        <v>6.16</v>
      </c>
      <c r="H12" s="34">
        <v>27.36</v>
      </c>
      <c r="I12" s="34">
        <v>1.3000000000000001E-2</v>
      </c>
      <c r="J12" s="33">
        <v>1.26</v>
      </c>
      <c r="K12" s="33">
        <v>0</v>
      </c>
      <c r="L12" s="33">
        <v>0</v>
      </c>
      <c r="M12" s="33">
        <v>13.95</v>
      </c>
      <c r="N12" s="35">
        <v>18.27</v>
      </c>
      <c r="O12" s="33">
        <v>9.67</v>
      </c>
      <c r="P12" s="33">
        <v>0.30000000000000004</v>
      </c>
    </row>
    <row r="13" spans="1:16" ht="25.15" customHeight="1" x14ac:dyDescent="0.35">
      <c r="A13" s="32">
        <v>235</v>
      </c>
      <c r="B13" s="129" t="s">
        <v>131</v>
      </c>
      <c r="C13" s="32" t="s">
        <v>41</v>
      </c>
      <c r="D13" s="32">
        <v>55</v>
      </c>
      <c r="E13" s="32">
        <v>6.92</v>
      </c>
      <c r="F13" s="32">
        <v>7.67</v>
      </c>
      <c r="G13" s="32">
        <v>4.57</v>
      </c>
      <c r="H13" s="32">
        <v>115</v>
      </c>
      <c r="I13" s="32">
        <v>3.1E-2</v>
      </c>
      <c r="J13" s="32">
        <v>2.0499999999999998</v>
      </c>
      <c r="K13" s="32">
        <v>20</v>
      </c>
      <c r="L13" s="32">
        <v>0</v>
      </c>
      <c r="M13" s="32">
        <v>35.69</v>
      </c>
      <c r="N13" s="35">
        <v>110.4</v>
      </c>
      <c r="O13" s="32">
        <v>19.399999999999999</v>
      </c>
      <c r="P13" s="32">
        <v>1.54</v>
      </c>
    </row>
    <row r="14" spans="1:16" ht="24.95" customHeight="1" x14ac:dyDescent="0.4">
      <c r="A14" s="32"/>
      <c r="B14" s="129"/>
      <c r="C14" s="43" t="s">
        <v>29</v>
      </c>
      <c r="D14" s="32">
        <v>55</v>
      </c>
      <c r="E14" s="32">
        <v>6.92</v>
      </c>
      <c r="F14" s="32">
        <v>7.67</v>
      </c>
      <c r="G14" s="32">
        <v>4.57</v>
      </c>
      <c r="H14" s="32">
        <v>115</v>
      </c>
      <c r="I14" s="32">
        <v>3.1E-2</v>
      </c>
      <c r="J14" s="32">
        <v>2.0499999999999998</v>
      </c>
      <c r="K14" s="32">
        <v>20</v>
      </c>
      <c r="L14" s="32">
        <v>0</v>
      </c>
      <c r="M14" s="32">
        <v>35.69</v>
      </c>
      <c r="N14" s="35">
        <v>110.4</v>
      </c>
      <c r="O14" s="32">
        <v>19.399999999999999</v>
      </c>
      <c r="P14" s="32">
        <v>1.54</v>
      </c>
    </row>
    <row r="15" spans="1:16" ht="26.1" customHeight="1" x14ac:dyDescent="0.35">
      <c r="A15" s="32">
        <v>128</v>
      </c>
      <c r="B15" s="32" t="s">
        <v>132</v>
      </c>
      <c r="C15" s="32" t="s">
        <v>41</v>
      </c>
      <c r="D15" s="32">
        <v>155</v>
      </c>
      <c r="E15" s="32">
        <v>3.25</v>
      </c>
      <c r="F15" s="32">
        <v>9.61</v>
      </c>
      <c r="G15" s="32">
        <v>18.88</v>
      </c>
      <c r="H15" s="34">
        <v>181.5</v>
      </c>
      <c r="I15" s="32">
        <v>0.15</v>
      </c>
      <c r="J15" s="32">
        <v>18.690000000000001</v>
      </c>
      <c r="K15" s="32">
        <v>57.7</v>
      </c>
      <c r="L15" s="32">
        <v>0</v>
      </c>
      <c r="M15" s="32">
        <v>43.74</v>
      </c>
      <c r="N15" s="32">
        <v>91.38</v>
      </c>
      <c r="O15" s="32">
        <v>28.77</v>
      </c>
      <c r="P15" s="32">
        <v>1.08</v>
      </c>
    </row>
    <row r="16" spans="1:16" ht="24" customHeight="1" x14ac:dyDescent="0.4">
      <c r="A16" s="32"/>
      <c r="B16" s="32"/>
      <c r="C16" s="43" t="s">
        <v>29</v>
      </c>
      <c r="D16" s="32">
        <v>185</v>
      </c>
      <c r="E16" s="32">
        <v>3.2</v>
      </c>
      <c r="F16" s="32">
        <v>11.29</v>
      </c>
      <c r="G16" s="32">
        <v>22.18</v>
      </c>
      <c r="H16" s="34">
        <v>203</v>
      </c>
      <c r="I16" s="32">
        <v>0.18</v>
      </c>
      <c r="J16" s="32">
        <v>21.95</v>
      </c>
      <c r="K16" s="32">
        <v>61.7</v>
      </c>
      <c r="L16" s="32">
        <v>0</v>
      </c>
      <c r="M16" s="32">
        <v>51.38</v>
      </c>
      <c r="N16" s="32">
        <v>107.3</v>
      </c>
      <c r="O16" s="32">
        <v>33.79</v>
      </c>
      <c r="P16" s="32">
        <v>1.27</v>
      </c>
    </row>
    <row r="17" spans="1:256" ht="23.1" customHeight="1" x14ac:dyDescent="0.35">
      <c r="A17" s="32" t="s">
        <v>61</v>
      </c>
      <c r="B17" s="32" t="s">
        <v>62</v>
      </c>
      <c r="C17" s="32" t="s">
        <v>41</v>
      </c>
      <c r="D17" s="32">
        <v>212</v>
      </c>
      <c r="E17" s="32">
        <v>7.0000000000000007E-2</v>
      </c>
      <c r="F17" s="32">
        <v>0.02</v>
      </c>
      <c r="G17" s="32">
        <v>12</v>
      </c>
      <c r="H17" s="34">
        <v>48.5</v>
      </c>
      <c r="I17" s="34">
        <v>0</v>
      </c>
      <c r="J17" s="32">
        <v>0.03</v>
      </c>
      <c r="K17" s="32">
        <v>0</v>
      </c>
      <c r="L17" s="32">
        <v>0</v>
      </c>
      <c r="M17" s="32">
        <v>11.1</v>
      </c>
      <c r="N17" s="35">
        <v>2.8</v>
      </c>
      <c r="O17" s="32">
        <v>1.4</v>
      </c>
      <c r="P17" s="32">
        <v>0.28000000000000003</v>
      </c>
    </row>
    <row r="18" spans="1:256" ht="24" customHeight="1" x14ac:dyDescent="0.4">
      <c r="A18" s="32"/>
      <c r="B18" s="32"/>
      <c r="C18" s="43" t="s">
        <v>29</v>
      </c>
      <c r="D18" s="32">
        <v>212</v>
      </c>
      <c r="E18" s="32">
        <v>7.0000000000000007E-2</v>
      </c>
      <c r="F18" s="32">
        <v>0.02</v>
      </c>
      <c r="G18" s="32">
        <v>12</v>
      </c>
      <c r="H18" s="34">
        <v>48.5</v>
      </c>
      <c r="I18" s="34">
        <v>0</v>
      </c>
      <c r="J18" s="32">
        <v>0.03</v>
      </c>
      <c r="K18" s="32">
        <v>0</v>
      </c>
      <c r="L18" s="32">
        <v>0</v>
      </c>
      <c r="M18" s="32">
        <v>11.1</v>
      </c>
      <c r="N18" s="35">
        <v>2.8</v>
      </c>
      <c r="O18" s="32">
        <v>1.4</v>
      </c>
      <c r="P18" s="32">
        <v>0.28000000000000003</v>
      </c>
    </row>
    <row r="19" spans="1:256" ht="22.15" customHeight="1" x14ac:dyDescent="0.35">
      <c r="A19" s="32" t="s">
        <v>133</v>
      </c>
      <c r="B19" s="32" t="s">
        <v>39</v>
      </c>
      <c r="C19" s="32" t="s">
        <v>41</v>
      </c>
      <c r="D19" s="32">
        <v>50</v>
      </c>
      <c r="E19" s="32">
        <v>3.16</v>
      </c>
      <c r="F19" s="32">
        <v>1.55</v>
      </c>
      <c r="G19" s="32">
        <v>21.9</v>
      </c>
      <c r="H19" s="32">
        <v>114</v>
      </c>
      <c r="I19" s="32">
        <v>5.5E-2</v>
      </c>
      <c r="J19" s="32">
        <v>0</v>
      </c>
      <c r="K19" s="32">
        <v>0.05</v>
      </c>
      <c r="L19" s="32">
        <v>0</v>
      </c>
      <c r="M19" s="32">
        <v>9.5</v>
      </c>
      <c r="N19" s="32">
        <v>32.5</v>
      </c>
      <c r="O19" s="32">
        <v>6.5</v>
      </c>
      <c r="P19" s="32">
        <v>0.60000000000000009</v>
      </c>
    </row>
    <row r="20" spans="1:256" s="1" customFormat="1" ht="27.2" customHeight="1" x14ac:dyDescent="0.4">
      <c r="A20" s="32"/>
      <c r="B20" s="32"/>
      <c r="C20" s="43" t="s">
        <v>29</v>
      </c>
      <c r="D20" s="32">
        <v>70</v>
      </c>
      <c r="E20" s="32">
        <v>4.42</v>
      </c>
      <c r="F20" s="32">
        <v>2.17</v>
      </c>
      <c r="G20" s="32">
        <v>30.63</v>
      </c>
      <c r="H20" s="34">
        <v>159.6</v>
      </c>
      <c r="I20" s="32">
        <v>7.6999999999999999E-2</v>
      </c>
      <c r="J20" s="32">
        <v>0</v>
      </c>
      <c r="K20" s="32">
        <v>7.0000000000000001E-3</v>
      </c>
      <c r="L20" s="32">
        <v>0</v>
      </c>
      <c r="M20" s="32">
        <v>13.3</v>
      </c>
      <c r="N20" s="32">
        <v>45.5</v>
      </c>
      <c r="O20" s="32">
        <v>9.1</v>
      </c>
      <c r="P20" s="32">
        <v>0.84</v>
      </c>
    </row>
    <row r="21" spans="1:256" s="1" customFormat="1" ht="24" customHeight="1" x14ac:dyDescent="0.4">
      <c r="A21" s="32"/>
      <c r="B21" s="42" t="s">
        <v>40</v>
      </c>
      <c r="C21" s="32" t="s">
        <v>41</v>
      </c>
      <c r="D21" s="43">
        <f t="shared" ref="D21:P21" si="0">D11+D13+D15+D17+D19</f>
        <v>502</v>
      </c>
      <c r="E21" s="43">
        <f t="shared" si="0"/>
        <v>14</v>
      </c>
      <c r="F21" s="43">
        <f t="shared" si="0"/>
        <v>18.881</v>
      </c>
      <c r="G21" s="43">
        <f t="shared" si="0"/>
        <v>63.51</v>
      </c>
      <c r="H21" s="43">
        <f t="shared" si="0"/>
        <v>486.36</v>
      </c>
      <c r="I21" s="43">
        <f t="shared" si="0"/>
        <v>0.249</v>
      </c>
      <c r="J21" s="43">
        <f t="shared" si="0"/>
        <v>22.03</v>
      </c>
      <c r="K21" s="43">
        <f t="shared" si="0"/>
        <v>77.75</v>
      </c>
      <c r="L21" s="43">
        <f t="shared" si="0"/>
        <v>0</v>
      </c>
      <c r="M21" s="43">
        <f t="shared" si="0"/>
        <v>113.97999999999999</v>
      </c>
      <c r="N21" s="43">
        <f t="shared" si="0"/>
        <v>255.35000000000002</v>
      </c>
      <c r="O21" s="43">
        <f t="shared" si="0"/>
        <v>65.740000000000009</v>
      </c>
      <c r="P21" s="43">
        <f t="shared" si="0"/>
        <v>3.8000000000000003</v>
      </c>
    </row>
    <row r="22" spans="1:256" s="1" customFormat="1" ht="25.15" customHeight="1" x14ac:dyDescent="0.4">
      <c r="A22" s="32"/>
      <c r="B22" s="42" t="s">
        <v>40</v>
      </c>
      <c r="C22" s="43" t="s">
        <v>29</v>
      </c>
      <c r="D22" s="43">
        <f t="shared" ref="D22:P22" si="1">D12+D14+D16+D18+D20</f>
        <v>552</v>
      </c>
      <c r="E22" s="43">
        <f t="shared" si="1"/>
        <v>15.209999999999999</v>
      </c>
      <c r="F22" s="43">
        <f t="shared" si="1"/>
        <v>21.180999999999997</v>
      </c>
      <c r="G22" s="43">
        <f t="shared" si="1"/>
        <v>75.539999999999992</v>
      </c>
      <c r="H22" s="43">
        <f t="shared" si="1"/>
        <v>553.46</v>
      </c>
      <c r="I22" s="43">
        <f t="shared" si="1"/>
        <v>0.30099999999999999</v>
      </c>
      <c r="J22" s="43">
        <f t="shared" si="1"/>
        <v>25.29</v>
      </c>
      <c r="K22" s="43">
        <f t="shared" si="1"/>
        <v>81.707000000000008</v>
      </c>
      <c r="L22" s="43">
        <f t="shared" si="1"/>
        <v>0</v>
      </c>
      <c r="M22" s="43">
        <f t="shared" si="1"/>
        <v>125.42</v>
      </c>
      <c r="N22" s="43">
        <f t="shared" si="1"/>
        <v>284.27000000000004</v>
      </c>
      <c r="O22" s="43">
        <f t="shared" si="1"/>
        <v>73.36</v>
      </c>
      <c r="P22" s="43">
        <f t="shared" si="1"/>
        <v>4.2300000000000004</v>
      </c>
    </row>
    <row r="23" spans="1:256" s="1" customFormat="1" ht="21" customHeight="1" x14ac:dyDescent="0.4">
      <c r="A23" s="32"/>
      <c r="B23" s="42" t="s">
        <v>43</v>
      </c>
      <c r="C23" s="42"/>
      <c r="D23" s="32"/>
      <c r="E23" s="32"/>
      <c r="F23" s="32"/>
      <c r="G23" s="32"/>
      <c r="H23" s="109"/>
      <c r="I23" s="109"/>
      <c r="J23" s="32"/>
      <c r="K23" s="32"/>
      <c r="L23" s="32"/>
      <c r="M23" s="32"/>
      <c r="N23" s="35"/>
      <c r="O23" s="32"/>
      <c r="P23" s="32"/>
    </row>
    <row r="24" spans="1:256" ht="28.15" customHeight="1" x14ac:dyDescent="0.35">
      <c r="A24" s="32" t="s">
        <v>134</v>
      </c>
      <c r="B24" s="32" t="s">
        <v>135</v>
      </c>
      <c r="C24" s="32" t="s">
        <v>41</v>
      </c>
      <c r="D24" s="32">
        <v>60</v>
      </c>
      <c r="E24" s="32">
        <v>1.18</v>
      </c>
      <c r="F24" s="32">
        <v>3.14</v>
      </c>
      <c r="G24" s="32">
        <v>6</v>
      </c>
      <c r="H24" s="34">
        <v>56.52</v>
      </c>
      <c r="I24" s="34">
        <v>0.04</v>
      </c>
      <c r="J24" s="32">
        <v>7.5</v>
      </c>
      <c r="K24" s="32">
        <v>0</v>
      </c>
      <c r="L24" s="32">
        <v>0</v>
      </c>
      <c r="M24" s="32">
        <v>15.81</v>
      </c>
      <c r="N24" s="35">
        <v>33.1</v>
      </c>
      <c r="O24" s="32">
        <v>14.27</v>
      </c>
      <c r="P24" s="32">
        <v>0.49</v>
      </c>
    </row>
    <row r="25" spans="1:256" ht="22.15" customHeight="1" x14ac:dyDescent="0.4">
      <c r="A25" s="32"/>
      <c r="B25" s="32"/>
      <c r="C25" s="43" t="s">
        <v>29</v>
      </c>
      <c r="D25" s="32">
        <v>100</v>
      </c>
      <c r="E25" s="32">
        <v>1.36</v>
      </c>
      <c r="F25" s="32">
        <v>5.2</v>
      </c>
      <c r="G25" s="32">
        <v>8.56</v>
      </c>
      <c r="H25" s="34">
        <v>86.6</v>
      </c>
      <c r="I25" s="34">
        <v>6.8000000000000005E-2</v>
      </c>
      <c r="J25" s="32">
        <v>12</v>
      </c>
      <c r="K25" s="32">
        <v>0</v>
      </c>
      <c r="L25" s="32">
        <v>0</v>
      </c>
      <c r="M25" s="32">
        <v>21.3</v>
      </c>
      <c r="N25" s="35">
        <v>42.8</v>
      </c>
      <c r="O25" s="32">
        <v>21.9</v>
      </c>
      <c r="P25" s="32">
        <v>0.72</v>
      </c>
    </row>
    <row r="26" spans="1:256" ht="24" customHeight="1" x14ac:dyDescent="0.35">
      <c r="A26" s="32">
        <v>95</v>
      </c>
      <c r="B26" s="129" t="s">
        <v>136</v>
      </c>
      <c r="C26" s="32" t="s">
        <v>41</v>
      </c>
      <c r="D26" s="45" t="s">
        <v>47</v>
      </c>
      <c r="E26" s="32">
        <v>1.8</v>
      </c>
      <c r="F26" s="32">
        <v>4.82</v>
      </c>
      <c r="G26" s="32">
        <v>10.15</v>
      </c>
      <c r="H26" s="34">
        <v>99.7</v>
      </c>
      <c r="I26" s="34">
        <v>0.08</v>
      </c>
      <c r="J26" s="32">
        <v>10.52</v>
      </c>
      <c r="K26" s="32">
        <v>0</v>
      </c>
      <c r="L26" s="32">
        <v>0</v>
      </c>
      <c r="M26" s="32">
        <v>36.200000000000003</v>
      </c>
      <c r="N26" s="35">
        <v>52.66</v>
      </c>
      <c r="O26" s="32">
        <v>22.46</v>
      </c>
      <c r="P26" s="32">
        <v>0.87</v>
      </c>
    </row>
    <row r="27" spans="1:256" s="1" customFormat="1" ht="24" customHeight="1" x14ac:dyDescent="0.4">
      <c r="A27" s="32"/>
      <c r="B27" s="129"/>
      <c r="C27" s="43" t="s">
        <v>29</v>
      </c>
      <c r="D27" s="45" t="s">
        <v>137</v>
      </c>
      <c r="E27" s="32">
        <v>2.35</v>
      </c>
      <c r="F27" s="32">
        <v>6.59</v>
      </c>
      <c r="G27" s="32">
        <v>13.05</v>
      </c>
      <c r="H27" s="34">
        <v>130.69999999999999</v>
      </c>
      <c r="I27" s="34">
        <v>8.3000000000000004E-2</v>
      </c>
      <c r="J27" s="32">
        <v>13.42</v>
      </c>
      <c r="K27" s="32">
        <v>0</v>
      </c>
      <c r="L27" s="32">
        <v>0</v>
      </c>
      <c r="M27" s="32">
        <v>48.55</v>
      </c>
      <c r="N27" s="35">
        <v>65.819999999999993</v>
      </c>
      <c r="O27" s="32">
        <v>28.07</v>
      </c>
      <c r="P27" s="32">
        <v>1.1000000000000001</v>
      </c>
      <c r="IU27"/>
      <c r="IV27"/>
    </row>
    <row r="28" spans="1:256" ht="22.15" customHeight="1" x14ac:dyDescent="0.35">
      <c r="A28" s="32">
        <v>291</v>
      </c>
      <c r="B28" s="32" t="s">
        <v>138</v>
      </c>
      <c r="C28" s="32" t="s">
        <v>41</v>
      </c>
      <c r="D28" s="32">
        <v>250</v>
      </c>
      <c r="E28" s="32">
        <v>22.51</v>
      </c>
      <c r="F28" s="32">
        <v>11.18</v>
      </c>
      <c r="G28" s="32">
        <v>45.56</v>
      </c>
      <c r="H28" s="32">
        <v>373</v>
      </c>
      <c r="I28" s="32">
        <v>0.18</v>
      </c>
      <c r="J28" s="32">
        <v>8.16</v>
      </c>
      <c r="K28" s="32">
        <v>35</v>
      </c>
      <c r="L28" s="32">
        <v>0</v>
      </c>
      <c r="M28" s="32">
        <v>45.1</v>
      </c>
      <c r="N28" s="35">
        <v>236.6</v>
      </c>
      <c r="O28" s="32">
        <v>67.400000000000006</v>
      </c>
      <c r="P28" s="32">
        <v>2.2999999999999998</v>
      </c>
    </row>
    <row r="29" spans="1:256" ht="23.1" customHeight="1" x14ac:dyDescent="0.4">
      <c r="A29" s="32"/>
      <c r="B29" s="32"/>
      <c r="C29" s="43" t="s">
        <v>29</v>
      </c>
      <c r="D29" s="32">
        <v>280</v>
      </c>
      <c r="E29" s="32">
        <v>23.2</v>
      </c>
      <c r="F29" s="32">
        <v>11.51</v>
      </c>
      <c r="G29" s="32">
        <v>52.87</v>
      </c>
      <c r="H29" s="32">
        <v>407.9</v>
      </c>
      <c r="I29" s="32">
        <v>0.376</v>
      </c>
      <c r="J29" s="32">
        <v>8.5299999999999994</v>
      </c>
      <c r="K29" s="32">
        <v>35.200000000000003</v>
      </c>
      <c r="L29" s="32">
        <v>0</v>
      </c>
      <c r="M29" s="32">
        <v>49</v>
      </c>
      <c r="N29" s="35">
        <v>251.67</v>
      </c>
      <c r="O29" s="32">
        <v>72.27</v>
      </c>
      <c r="P29" s="32">
        <v>2.46</v>
      </c>
    </row>
    <row r="30" spans="1:256" ht="23.1" customHeight="1" x14ac:dyDescent="0.35">
      <c r="A30" s="29" t="s">
        <v>139</v>
      </c>
      <c r="B30" s="29" t="s">
        <v>53</v>
      </c>
      <c r="C30" s="29" t="s">
        <v>28</v>
      </c>
      <c r="D30" s="29">
        <v>200</v>
      </c>
      <c r="E30" s="29">
        <v>0.34</v>
      </c>
      <c r="F30" s="29">
        <v>7.2999999999999995E-2</v>
      </c>
      <c r="G30" s="38">
        <v>29.5</v>
      </c>
      <c r="H30" s="32">
        <v>120</v>
      </c>
      <c r="I30" s="39">
        <v>2.1000000000000001E-2</v>
      </c>
      <c r="J30" s="29">
        <v>0.43</v>
      </c>
      <c r="K30" s="29">
        <v>0</v>
      </c>
      <c r="L30" s="29">
        <v>0</v>
      </c>
      <c r="M30" s="29">
        <v>19.920000000000002</v>
      </c>
      <c r="N30" s="29">
        <v>18.72</v>
      </c>
      <c r="O30" s="29">
        <v>7.91</v>
      </c>
      <c r="P30" s="29">
        <v>0.44</v>
      </c>
    </row>
    <row r="31" spans="1:256" ht="22.15" customHeight="1" x14ac:dyDescent="0.4">
      <c r="A31" s="29"/>
      <c r="B31" s="29"/>
      <c r="C31" s="36" t="s">
        <v>29</v>
      </c>
      <c r="D31" s="29">
        <v>200</v>
      </c>
      <c r="E31" s="29">
        <v>0.34</v>
      </c>
      <c r="F31" s="29">
        <v>7.2999999999999995E-2</v>
      </c>
      <c r="G31" s="38">
        <v>29.5</v>
      </c>
      <c r="H31" s="32">
        <v>120</v>
      </c>
      <c r="I31" s="39">
        <v>2.1000000000000001E-2</v>
      </c>
      <c r="J31" s="29">
        <v>0.43</v>
      </c>
      <c r="K31" s="29">
        <v>0</v>
      </c>
      <c r="L31" s="29">
        <v>0</v>
      </c>
      <c r="M31" s="29">
        <v>19.920000000000002</v>
      </c>
      <c r="N31" s="29">
        <v>18.72</v>
      </c>
      <c r="O31" s="29">
        <v>7.91</v>
      </c>
      <c r="P31" s="29">
        <v>0.44</v>
      </c>
    </row>
    <row r="32" spans="1:256" ht="23.1" customHeight="1" x14ac:dyDescent="0.35">
      <c r="A32" s="32" t="s">
        <v>54</v>
      </c>
      <c r="B32" s="32" t="s">
        <v>55</v>
      </c>
      <c r="C32" s="32" t="s">
        <v>41</v>
      </c>
      <c r="D32" s="32">
        <v>30</v>
      </c>
      <c r="E32" s="32">
        <v>2.0099999999999998</v>
      </c>
      <c r="F32" s="32">
        <v>0.30000000000000004</v>
      </c>
      <c r="G32" s="32">
        <v>13.59</v>
      </c>
      <c r="H32" s="32">
        <v>65.099999999999994</v>
      </c>
      <c r="I32" s="39">
        <v>3.3000000000000002E-2</v>
      </c>
      <c r="J32" s="39">
        <v>0</v>
      </c>
      <c r="K32" s="29">
        <v>0</v>
      </c>
      <c r="L32" s="29">
        <v>0</v>
      </c>
      <c r="M32" s="32">
        <v>6</v>
      </c>
      <c r="N32" s="32">
        <v>19.5</v>
      </c>
      <c r="O32" s="32">
        <v>4.2</v>
      </c>
      <c r="P32" s="32">
        <v>0.33</v>
      </c>
    </row>
    <row r="33" spans="1:16" ht="26.1" customHeight="1" x14ac:dyDescent="0.4">
      <c r="A33" s="32"/>
      <c r="B33" s="32"/>
      <c r="C33" s="43" t="s">
        <v>29</v>
      </c>
      <c r="D33" s="32">
        <v>30</v>
      </c>
      <c r="E33" s="32">
        <v>2.0099999999999998</v>
      </c>
      <c r="F33" s="32">
        <v>0.30000000000000004</v>
      </c>
      <c r="G33" s="32">
        <v>13.59</v>
      </c>
      <c r="H33" s="32">
        <v>65.099999999999994</v>
      </c>
      <c r="I33" s="39">
        <v>3.3000000000000002E-2</v>
      </c>
      <c r="J33" s="39">
        <v>0</v>
      </c>
      <c r="K33" s="29">
        <v>0</v>
      </c>
      <c r="L33" s="29">
        <v>0</v>
      </c>
      <c r="M33" s="32">
        <v>6</v>
      </c>
      <c r="N33" s="32">
        <v>19.5</v>
      </c>
      <c r="O33" s="32">
        <v>4.2</v>
      </c>
      <c r="P33" s="32">
        <v>0.33</v>
      </c>
    </row>
    <row r="34" spans="1:16" ht="23.65" customHeight="1" x14ac:dyDescent="0.35">
      <c r="A34" s="32" t="s">
        <v>56</v>
      </c>
      <c r="B34" s="32" t="s">
        <v>57</v>
      </c>
      <c r="C34" s="32" t="s">
        <v>41</v>
      </c>
      <c r="D34" s="32">
        <v>30</v>
      </c>
      <c r="E34" s="32">
        <v>2.31</v>
      </c>
      <c r="F34" s="32">
        <v>0.42</v>
      </c>
      <c r="G34" s="32">
        <v>11.31</v>
      </c>
      <c r="H34" s="32">
        <v>60.3</v>
      </c>
      <c r="I34" s="32">
        <v>0.06</v>
      </c>
      <c r="J34" s="32">
        <v>0</v>
      </c>
      <c r="K34" s="32">
        <v>0</v>
      </c>
      <c r="L34" s="32">
        <v>0</v>
      </c>
      <c r="M34" s="32">
        <v>9.9</v>
      </c>
      <c r="N34" s="32">
        <v>53.4</v>
      </c>
      <c r="O34" s="32">
        <v>16.5</v>
      </c>
      <c r="P34" s="32">
        <v>1.35</v>
      </c>
    </row>
    <row r="35" spans="1:16" ht="22.35" customHeight="1" x14ac:dyDescent="0.4">
      <c r="A35" s="32"/>
      <c r="B35" s="32"/>
      <c r="C35" s="43" t="s">
        <v>29</v>
      </c>
      <c r="D35" s="32">
        <v>30</v>
      </c>
      <c r="E35" s="32">
        <v>2.31</v>
      </c>
      <c r="F35" s="32">
        <v>0.42</v>
      </c>
      <c r="G35" s="32">
        <v>11.31</v>
      </c>
      <c r="H35" s="32">
        <v>60.3</v>
      </c>
      <c r="I35" s="32">
        <v>0.06</v>
      </c>
      <c r="J35" s="32">
        <v>0</v>
      </c>
      <c r="K35" s="32">
        <v>0</v>
      </c>
      <c r="L35" s="32">
        <v>0</v>
      </c>
      <c r="M35" s="32">
        <v>9.9</v>
      </c>
      <c r="N35" s="32">
        <v>53.4</v>
      </c>
      <c r="O35" s="32">
        <v>16.5</v>
      </c>
      <c r="P35" s="32">
        <v>1.35</v>
      </c>
    </row>
    <row r="36" spans="1:16" ht="19.899999999999999" customHeight="1" x14ac:dyDescent="0.4">
      <c r="A36" s="32"/>
      <c r="B36" s="42" t="s">
        <v>40</v>
      </c>
      <c r="C36" s="32" t="s">
        <v>41</v>
      </c>
      <c r="D36" s="42">
        <f t="shared" ref="D36:K36" si="2">D24+D26+D28+D30+D32+D34</f>
        <v>777</v>
      </c>
      <c r="E36" s="42">
        <f t="shared" si="2"/>
        <v>30.150000000000002</v>
      </c>
      <c r="F36" s="42">
        <f t="shared" si="2"/>
        <v>19.933000000000003</v>
      </c>
      <c r="G36" s="42">
        <f t="shared" si="2"/>
        <v>116.11000000000001</v>
      </c>
      <c r="H36" s="42">
        <f t="shared" si="2"/>
        <v>774.62</v>
      </c>
      <c r="I36" s="42">
        <f t="shared" si="2"/>
        <v>0.41399999999999998</v>
      </c>
      <c r="J36" s="42">
        <f t="shared" si="2"/>
        <v>26.61</v>
      </c>
      <c r="K36" s="42">
        <f t="shared" si="2"/>
        <v>35</v>
      </c>
      <c r="L36" s="42">
        <v>0</v>
      </c>
      <c r="M36" s="42">
        <f>M24+M26+M28+M30+M32+M34</f>
        <v>132.93</v>
      </c>
      <c r="N36" s="42">
        <f>N24+N26+N28+N30+N32+N34</f>
        <v>413.98</v>
      </c>
      <c r="O36" s="42">
        <f>O24+O26+O30+O32+O34</f>
        <v>65.34</v>
      </c>
      <c r="P36" s="42">
        <f>P24+P26+P28+P30+P32+P34</f>
        <v>5.7799999999999994</v>
      </c>
    </row>
    <row r="37" spans="1:16" ht="21.2" customHeight="1" x14ac:dyDescent="0.4">
      <c r="A37" s="32"/>
      <c r="B37" s="42" t="s">
        <v>40</v>
      </c>
      <c r="C37" s="43" t="s">
        <v>29</v>
      </c>
      <c r="D37" s="42">
        <f>D25+D27+D29+D31+D33+D35</f>
        <v>902</v>
      </c>
      <c r="E37" s="42">
        <f>E25+E27+E29+E31+E33+E35</f>
        <v>31.569999999999997</v>
      </c>
      <c r="F37" s="42">
        <f>F25+F27+F29+F31+F33</f>
        <v>23.672999999999998</v>
      </c>
      <c r="G37" s="42">
        <f>G25+G27+G29+G31+G33+G35</f>
        <v>128.88</v>
      </c>
      <c r="H37" s="42">
        <f>H25+H27+H29+H31+H33+H35</f>
        <v>870.59999999999991</v>
      </c>
      <c r="I37" s="42">
        <f>I25+I27+I29+I31+I33+I35</f>
        <v>0.64100000000000001</v>
      </c>
      <c r="J37" s="42">
        <f>J25+J27+J29+J31+J33+J35</f>
        <v>34.380000000000003</v>
      </c>
      <c r="K37" s="42">
        <f>K25+K27+K29+K31+K33+K35</f>
        <v>35.200000000000003</v>
      </c>
      <c r="L37" s="42">
        <v>0</v>
      </c>
      <c r="M37" s="42">
        <f>M25+M27+M29+M31+M33+M35</f>
        <v>154.66999999999999</v>
      </c>
      <c r="N37" s="42">
        <f>N25+N27+N29+N31+N33+N35</f>
        <v>451.90999999999997</v>
      </c>
      <c r="O37" s="42">
        <f>O25+O27+O29+O31+O33+O35</f>
        <v>150.85</v>
      </c>
      <c r="P37" s="42">
        <f>P25+P27+P29+P31+P33+P35</f>
        <v>6.4</v>
      </c>
    </row>
    <row r="38" spans="1:16" ht="21.2" customHeight="1" x14ac:dyDescent="0.4">
      <c r="A38" s="32"/>
      <c r="B38" s="42" t="s">
        <v>58</v>
      </c>
      <c r="C38" s="42"/>
      <c r="D38" s="32"/>
      <c r="E38" s="43"/>
      <c r="F38" s="43"/>
      <c r="G38" s="43"/>
      <c r="H38" s="109"/>
      <c r="I38" s="109"/>
      <c r="J38" s="43"/>
      <c r="K38" s="43"/>
      <c r="L38" s="43"/>
      <c r="M38" s="43"/>
      <c r="N38" s="35"/>
      <c r="O38" s="43"/>
      <c r="P38" s="43"/>
    </row>
    <row r="39" spans="1:16" ht="21.2" customHeight="1" x14ac:dyDescent="0.4">
      <c r="A39" s="32">
        <v>224</v>
      </c>
      <c r="B39" s="42"/>
      <c r="C39" s="42"/>
      <c r="D39" s="32"/>
      <c r="E39" s="43"/>
      <c r="F39" s="43"/>
      <c r="G39" s="43"/>
      <c r="H39" s="109"/>
      <c r="I39" s="109"/>
      <c r="J39" s="43"/>
      <c r="K39" s="43"/>
      <c r="L39" s="43"/>
      <c r="M39" s="43"/>
      <c r="N39" s="35"/>
      <c r="O39" s="43"/>
      <c r="P39" s="43"/>
    </row>
    <row r="40" spans="1:16" ht="39.4" customHeight="1" x14ac:dyDescent="0.35">
      <c r="A40" s="32">
        <v>224</v>
      </c>
      <c r="B40" s="129" t="s">
        <v>140</v>
      </c>
      <c r="C40" s="32" t="s">
        <v>41</v>
      </c>
      <c r="D40" s="32">
        <v>160</v>
      </c>
      <c r="E40" s="32">
        <v>15.73</v>
      </c>
      <c r="F40" s="32">
        <v>14.73</v>
      </c>
      <c r="G40" s="32">
        <v>34.880000000000003</v>
      </c>
      <c r="H40" s="34">
        <v>334.65</v>
      </c>
      <c r="I40" s="34">
        <v>8.6000000000000007E-2</v>
      </c>
      <c r="J40" s="32">
        <v>1.02</v>
      </c>
      <c r="K40" s="32">
        <v>57.2</v>
      </c>
      <c r="L40" s="32">
        <v>0</v>
      </c>
      <c r="M40" s="32">
        <v>166.5</v>
      </c>
      <c r="N40" s="35">
        <v>218</v>
      </c>
      <c r="O40" s="32">
        <v>41.7</v>
      </c>
      <c r="P40" s="32">
        <v>0.95</v>
      </c>
    </row>
    <row r="41" spans="1:16" ht="29.65" customHeight="1" x14ac:dyDescent="0.4">
      <c r="A41" s="32">
        <v>327</v>
      </c>
      <c r="B41" s="129"/>
      <c r="C41" s="43" t="s">
        <v>29</v>
      </c>
      <c r="D41" s="32">
        <v>160</v>
      </c>
      <c r="E41" s="32">
        <v>15.73</v>
      </c>
      <c r="F41" s="32">
        <v>14.73</v>
      </c>
      <c r="G41" s="32">
        <v>34.880000000000003</v>
      </c>
      <c r="H41" s="34">
        <v>334.65</v>
      </c>
      <c r="I41" s="34">
        <v>8.6000000000000007E-2</v>
      </c>
      <c r="J41" s="32">
        <v>1.02</v>
      </c>
      <c r="K41" s="32">
        <v>57.2</v>
      </c>
      <c r="L41" s="32">
        <v>0</v>
      </c>
      <c r="M41" s="32">
        <v>166.5</v>
      </c>
      <c r="N41" s="35">
        <v>218</v>
      </c>
      <c r="O41" s="32">
        <v>41.7</v>
      </c>
      <c r="P41" s="32">
        <v>0.95</v>
      </c>
    </row>
    <row r="42" spans="1:16" ht="26.85" customHeight="1" x14ac:dyDescent="0.35">
      <c r="A42" s="32">
        <v>386</v>
      </c>
      <c r="B42" s="32" t="s">
        <v>141</v>
      </c>
      <c r="C42" s="32" t="s">
        <v>41</v>
      </c>
      <c r="D42" s="32">
        <v>200</v>
      </c>
      <c r="E42" s="32">
        <v>5.8</v>
      </c>
      <c r="F42" s="32">
        <v>5</v>
      </c>
      <c r="G42" s="32">
        <v>8</v>
      </c>
      <c r="H42" s="32">
        <v>100</v>
      </c>
      <c r="I42" s="32">
        <v>0.08</v>
      </c>
      <c r="J42" s="32">
        <v>23</v>
      </c>
      <c r="K42" s="32">
        <v>0</v>
      </c>
      <c r="L42" s="32">
        <v>0</v>
      </c>
      <c r="M42" s="32">
        <v>240</v>
      </c>
      <c r="N42" s="35">
        <v>180</v>
      </c>
      <c r="O42" s="32">
        <v>28</v>
      </c>
      <c r="P42" s="32">
        <v>0.2</v>
      </c>
    </row>
    <row r="43" spans="1:16" ht="22.35" customHeight="1" x14ac:dyDescent="0.4">
      <c r="A43" s="32"/>
      <c r="B43" s="32"/>
      <c r="C43" s="43" t="s">
        <v>29</v>
      </c>
      <c r="D43" s="32">
        <v>200</v>
      </c>
      <c r="E43" s="32">
        <v>5.8</v>
      </c>
      <c r="F43" s="32">
        <v>5</v>
      </c>
      <c r="G43" s="32">
        <v>8</v>
      </c>
      <c r="H43" s="32">
        <v>100</v>
      </c>
      <c r="I43" s="32">
        <v>0.08</v>
      </c>
      <c r="J43" s="32">
        <v>23</v>
      </c>
      <c r="K43" s="32">
        <v>0</v>
      </c>
      <c r="L43" s="32">
        <v>0</v>
      </c>
      <c r="M43" s="32">
        <v>240</v>
      </c>
      <c r="N43" s="35">
        <v>180</v>
      </c>
      <c r="O43" s="32">
        <v>28</v>
      </c>
      <c r="P43" s="32">
        <v>0.2</v>
      </c>
    </row>
    <row r="44" spans="1:16" ht="19.899999999999999" customHeight="1" x14ac:dyDescent="0.4">
      <c r="A44" s="32"/>
      <c r="B44" s="43" t="s">
        <v>40</v>
      </c>
      <c r="C44" s="32" t="s">
        <v>41</v>
      </c>
      <c r="D44" s="43">
        <f t="shared" ref="D44:J45" si="3">D40+D42</f>
        <v>360</v>
      </c>
      <c r="E44" s="43">
        <f t="shared" si="3"/>
        <v>21.53</v>
      </c>
      <c r="F44" s="43">
        <f t="shared" si="3"/>
        <v>19.73</v>
      </c>
      <c r="G44" s="43">
        <f t="shared" si="3"/>
        <v>42.88</v>
      </c>
      <c r="H44" s="109">
        <f t="shared" si="3"/>
        <v>434.65</v>
      </c>
      <c r="I44" s="109">
        <f t="shared" si="3"/>
        <v>0.16600000000000001</v>
      </c>
      <c r="J44" s="43">
        <f t="shared" si="3"/>
        <v>24.02</v>
      </c>
      <c r="K44" s="43">
        <v>0</v>
      </c>
      <c r="L44" s="43">
        <v>0</v>
      </c>
      <c r="M44" s="43">
        <f t="shared" ref="M44:P45" si="4">M40+M42</f>
        <v>406.5</v>
      </c>
      <c r="N44" s="42">
        <f t="shared" si="4"/>
        <v>398</v>
      </c>
      <c r="O44" s="43">
        <f t="shared" si="4"/>
        <v>69.7</v>
      </c>
      <c r="P44" s="43">
        <f t="shared" si="4"/>
        <v>1.1499999999999999</v>
      </c>
    </row>
    <row r="45" spans="1:16" ht="23.65" customHeight="1" x14ac:dyDescent="0.4">
      <c r="A45" s="32"/>
      <c r="B45" s="43" t="s">
        <v>40</v>
      </c>
      <c r="C45" s="43" t="s">
        <v>29</v>
      </c>
      <c r="D45" s="43">
        <f t="shared" si="3"/>
        <v>360</v>
      </c>
      <c r="E45" s="43">
        <f t="shared" si="3"/>
        <v>21.53</v>
      </c>
      <c r="F45" s="43">
        <f t="shared" si="3"/>
        <v>19.73</v>
      </c>
      <c r="G45" s="43">
        <f t="shared" si="3"/>
        <v>42.88</v>
      </c>
      <c r="H45" s="109">
        <f t="shared" si="3"/>
        <v>434.65</v>
      </c>
      <c r="I45" s="109">
        <f t="shared" si="3"/>
        <v>0.16600000000000001</v>
      </c>
      <c r="J45" s="43">
        <f t="shared" si="3"/>
        <v>24.02</v>
      </c>
      <c r="K45" s="43">
        <v>0</v>
      </c>
      <c r="L45" s="43">
        <v>0</v>
      </c>
      <c r="M45" s="43">
        <f t="shared" si="4"/>
        <v>406.5</v>
      </c>
      <c r="N45" s="42">
        <f t="shared" si="4"/>
        <v>398</v>
      </c>
      <c r="O45" s="43">
        <f t="shared" si="4"/>
        <v>69.7</v>
      </c>
      <c r="P45" s="43">
        <f t="shared" si="4"/>
        <v>1.1499999999999999</v>
      </c>
    </row>
    <row r="46" spans="1:16" ht="21.2" customHeight="1" x14ac:dyDescent="0.4">
      <c r="A46" s="32"/>
      <c r="B46" s="43" t="s">
        <v>63</v>
      </c>
      <c r="C46" s="32" t="s">
        <v>41</v>
      </c>
      <c r="D46" s="43">
        <f t="shared" ref="D46:P46" si="5">D21+D36+D44</f>
        <v>1639</v>
      </c>
      <c r="E46" s="43">
        <f t="shared" si="5"/>
        <v>65.680000000000007</v>
      </c>
      <c r="F46" s="43">
        <f t="shared" si="5"/>
        <v>58.544000000000011</v>
      </c>
      <c r="G46" s="43">
        <f t="shared" si="5"/>
        <v>222.5</v>
      </c>
      <c r="H46" s="43">
        <f t="shared" si="5"/>
        <v>1695.63</v>
      </c>
      <c r="I46" s="43">
        <f t="shared" si="5"/>
        <v>0.82900000000000007</v>
      </c>
      <c r="J46" s="43">
        <f t="shared" si="5"/>
        <v>72.66</v>
      </c>
      <c r="K46" s="43">
        <f t="shared" si="5"/>
        <v>112.75</v>
      </c>
      <c r="L46" s="43">
        <f t="shared" si="5"/>
        <v>0</v>
      </c>
      <c r="M46" s="43">
        <f t="shared" si="5"/>
        <v>653.41</v>
      </c>
      <c r="N46" s="43">
        <f t="shared" si="5"/>
        <v>1067.33</v>
      </c>
      <c r="O46" s="43">
        <f t="shared" si="5"/>
        <v>200.78000000000003</v>
      </c>
      <c r="P46" s="43">
        <f t="shared" si="5"/>
        <v>10.73</v>
      </c>
    </row>
    <row r="47" spans="1:16" ht="23.65" customHeight="1" x14ac:dyDescent="0.4">
      <c r="A47" s="43"/>
      <c r="B47" s="42" t="s">
        <v>63</v>
      </c>
      <c r="C47" s="43" t="s">
        <v>29</v>
      </c>
      <c r="D47" s="43">
        <f t="shared" ref="D47:P47" si="6">D22+D37+D45</f>
        <v>1814</v>
      </c>
      <c r="E47" s="43">
        <f t="shared" si="6"/>
        <v>68.31</v>
      </c>
      <c r="F47" s="110">
        <f t="shared" si="6"/>
        <v>64.584000000000003</v>
      </c>
      <c r="G47" s="43">
        <f t="shared" si="6"/>
        <v>247.29999999999998</v>
      </c>
      <c r="H47" s="43">
        <f t="shared" si="6"/>
        <v>1858.71</v>
      </c>
      <c r="I47" s="43">
        <f t="shared" si="6"/>
        <v>1.1079999999999999</v>
      </c>
      <c r="J47" s="43">
        <f t="shared" si="6"/>
        <v>83.69</v>
      </c>
      <c r="K47" s="110">
        <f t="shared" si="6"/>
        <v>116.90700000000001</v>
      </c>
      <c r="L47" s="43">
        <f t="shared" si="6"/>
        <v>0</v>
      </c>
      <c r="M47" s="43">
        <f t="shared" si="6"/>
        <v>686.58999999999992</v>
      </c>
      <c r="N47" s="43">
        <f t="shared" si="6"/>
        <v>1134.18</v>
      </c>
      <c r="O47" s="43">
        <f t="shared" si="6"/>
        <v>293.90999999999997</v>
      </c>
      <c r="P47" s="43">
        <f t="shared" si="6"/>
        <v>11.780000000000001</v>
      </c>
    </row>
    <row r="48" spans="1:16" ht="23.65" customHeight="1" x14ac:dyDescent="0.35">
      <c r="A48" s="130" t="s">
        <v>64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</row>
    <row r="49" spans="1:16" ht="23.65" customHeight="1" x14ac:dyDescent="0.35">
      <c r="A49" s="130" t="s">
        <v>65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</row>
    <row r="50" spans="1:16" ht="23.65" customHeight="1" x14ac:dyDescent="0.35">
      <c r="A50" s="130" t="s">
        <v>66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</row>
    <row r="51" spans="1:16" ht="23.65" customHeight="1" x14ac:dyDescent="0.4">
      <c r="A51" s="111"/>
      <c r="B51" s="112"/>
      <c r="C51" s="113"/>
      <c r="D51" s="114"/>
      <c r="E51" s="111"/>
      <c r="F51" s="115"/>
      <c r="G51" s="111"/>
      <c r="H51" s="111"/>
      <c r="I51" s="111"/>
      <c r="J51" s="111"/>
      <c r="K51" s="115"/>
      <c r="L51" s="111"/>
      <c r="M51" s="111"/>
      <c r="N51" s="111"/>
      <c r="O51" s="111"/>
      <c r="P51" s="111"/>
    </row>
    <row r="52" spans="1:16" ht="23.65" customHeight="1" x14ac:dyDescent="0.4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</row>
    <row r="53" spans="1:16" ht="23.65" customHeight="1" x14ac:dyDescent="0.4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</row>
    <row r="54" spans="1:16" ht="23.65" customHeight="1" x14ac:dyDescent="0.4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</row>
    <row r="55" spans="1:16" ht="15.6" customHeight="1" x14ac:dyDescent="0.35">
      <c r="A55" s="116"/>
      <c r="B55" s="116"/>
      <c r="C55" s="116"/>
      <c r="D55" s="116"/>
      <c r="E55" s="116"/>
      <c r="F55" s="116"/>
      <c r="G55" s="6"/>
      <c r="H55" s="6"/>
      <c r="I55" s="116"/>
      <c r="J55" s="116"/>
      <c r="K55" s="116"/>
      <c r="L55" s="116"/>
      <c r="M55" s="116"/>
      <c r="N55" s="116"/>
      <c r="O55" s="116"/>
      <c r="P55" s="116"/>
    </row>
    <row r="56" spans="1:16" ht="15.6" customHeight="1" x14ac:dyDescent="0.35">
      <c r="A56" s="116"/>
      <c r="B56" s="116"/>
      <c r="C56" s="116"/>
      <c r="D56" s="116"/>
      <c r="E56" s="116"/>
      <c r="F56" s="116"/>
      <c r="G56" s="6"/>
      <c r="H56" s="6"/>
      <c r="I56" s="116"/>
      <c r="J56" s="116"/>
      <c r="K56" s="116"/>
      <c r="L56" s="116"/>
      <c r="M56" s="116"/>
      <c r="N56" s="116"/>
      <c r="O56" s="116"/>
      <c r="P56" s="116"/>
    </row>
    <row r="57" spans="1:16" ht="15.6" customHeight="1" x14ac:dyDescent="0.35">
      <c r="A57" s="116"/>
      <c r="B57" s="116"/>
      <c r="C57" s="116"/>
      <c r="D57" s="116"/>
      <c r="E57" s="116"/>
      <c r="F57" s="116"/>
      <c r="G57" s="6"/>
      <c r="H57" s="6"/>
      <c r="I57" s="116"/>
      <c r="J57" s="116"/>
      <c r="K57" s="116"/>
      <c r="L57" s="116"/>
      <c r="M57" s="116"/>
      <c r="N57" s="116"/>
      <c r="O57" s="116"/>
      <c r="P57" s="116"/>
    </row>
    <row r="58" spans="1:16" ht="15.6" customHeight="1" x14ac:dyDescent="0.35">
      <c r="A58" s="116"/>
      <c r="B58" s="116"/>
      <c r="C58" s="116"/>
      <c r="D58" s="116"/>
      <c r="E58" s="116"/>
      <c r="F58" s="116"/>
      <c r="G58" s="6"/>
      <c r="H58" s="6"/>
      <c r="I58" s="116"/>
      <c r="J58" s="116"/>
      <c r="K58" s="116"/>
      <c r="L58" s="116"/>
      <c r="M58" s="116"/>
      <c r="N58" s="116"/>
      <c r="O58" s="116"/>
      <c r="P58" s="116"/>
    </row>
    <row r="59" spans="1:16" ht="15.6" customHeight="1" x14ac:dyDescent="0.35">
      <c r="A59" s="116"/>
      <c r="B59" s="116"/>
      <c r="C59" s="116"/>
      <c r="D59" s="116"/>
      <c r="E59" s="116"/>
      <c r="F59" s="116"/>
      <c r="G59" s="6"/>
      <c r="H59" s="6"/>
      <c r="I59" s="116"/>
      <c r="J59" s="116"/>
      <c r="K59" s="116"/>
      <c r="L59" s="116"/>
      <c r="M59" s="116"/>
      <c r="N59" s="116"/>
      <c r="O59" s="116"/>
      <c r="P59" s="116"/>
    </row>
  </sheetData>
  <sheetProtection selectLockedCells="1" selectUnlockedCells="1"/>
  <mergeCells count="18">
    <mergeCell ref="A50:P50"/>
    <mergeCell ref="A52:P52"/>
    <mergeCell ref="A53:P53"/>
    <mergeCell ref="A54:P54"/>
    <mergeCell ref="M7:P7"/>
    <mergeCell ref="B13:B14"/>
    <mergeCell ref="B26:B27"/>
    <mergeCell ref="B40:B41"/>
    <mergeCell ref="A48:P48"/>
    <mergeCell ref="A49:P49"/>
    <mergeCell ref="E2:I2"/>
    <mergeCell ref="E6:H6"/>
    <mergeCell ref="A7:A8"/>
    <mergeCell ref="C7:C8"/>
    <mergeCell ref="D7:D8"/>
    <mergeCell ref="E7:G7"/>
    <mergeCell ref="H7:H8"/>
    <mergeCell ref="I7:L7"/>
  </mergeCells>
  <pageMargins left="0.6694444444444444" right="0.6694444444444444" top="0.74791666666666667" bottom="0.74791666666666667" header="0.51180555555555551" footer="0.51180555555555551"/>
  <pageSetup paperSize="9" scale="40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52"/>
  <sheetViews>
    <sheetView view="pageBreakPreview" topLeftCell="A28" zoomScale="53" zoomScaleNormal="75" zoomScaleSheetLayoutView="53" workbookViewId="0">
      <selection activeCell="E32" sqref="E32"/>
    </sheetView>
  </sheetViews>
  <sheetFormatPr defaultColWidth="9.42578125" defaultRowHeight="15.6" customHeight="1" x14ac:dyDescent="0.25"/>
  <cols>
    <col min="1" max="1" width="19.140625" style="1" customWidth="1"/>
    <col min="2" max="2" width="57.7109375" style="1" customWidth="1"/>
    <col min="3" max="3" width="23" style="1" customWidth="1"/>
    <col min="4" max="4" width="17.7109375" style="1" customWidth="1"/>
    <col min="5" max="6" width="17.28515625" style="1" customWidth="1"/>
    <col min="7" max="7" width="17.42578125" style="1" customWidth="1"/>
    <col min="8" max="8" width="25" style="1" customWidth="1"/>
    <col min="9" max="9" width="17.42578125" style="1" customWidth="1"/>
    <col min="10" max="10" width="16.7109375" style="1" customWidth="1"/>
    <col min="11" max="11" width="17" style="1" customWidth="1"/>
    <col min="12" max="13" width="15.28515625" style="1" customWidth="1"/>
    <col min="14" max="14" width="15.85546875" style="1" customWidth="1"/>
    <col min="15" max="16" width="16" style="1" customWidth="1"/>
    <col min="17" max="254" width="9.42578125" style="1"/>
  </cols>
  <sheetData>
    <row r="2" spans="1:16" ht="33.6" customHeight="1" x14ac:dyDescent="0.5">
      <c r="A2" s="4"/>
      <c r="B2" s="4" t="s">
        <v>0</v>
      </c>
      <c r="C2" s="4"/>
      <c r="D2" s="4"/>
      <c r="E2" s="117" t="s">
        <v>142</v>
      </c>
      <c r="F2" s="117"/>
      <c r="G2" s="117"/>
      <c r="H2" s="117"/>
      <c r="I2" s="6"/>
      <c r="O2"/>
    </row>
    <row r="3" spans="1:16" ht="25.35" customHeight="1" x14ac:dyDescent="0.35">
      <c r="A3" s="7" t="s">
        <v>143</v>
      </c>
      <c r="B3" s="7"/>
      <c r="C3" s="9"/>
      <c r="D3" s="4"/>
      <c r="E3" s="4"/>
      <c r="F3" s="4"/>
      <c r="G3" s="8"/>
      <c r="H3" s="8"/>
      <c r="I3" s="4"/>
      <c r="J3" s="4"/>
      <c r="K3" s="4"/>
    </row>
    <row r="4" spans="1:16" ht="15.6" customHeight="1" x14ac:dyDescent="0.35">
      <c r="A4" s="12" t="s">
        <v>68</v>
      </c>
      <c r="B4" s="12"/>
      <c r="C4"/>
      <c r="D4" s="9"/>
      <c r="E4" s="9"/>
      <c r="F4" s="9"/>
      <c r="G4" s="9"/>
      <c r="H4" s="9"/>
      <c r="I4" s="48"/>
      <c r="J4" s="9"/>
      <c r="K4" s="9"/>
      <c r="L4" s="11"/>
      <c r="M4" s="11"/>
      <c r="N4" s="11"/>
      <c r="O4" s="11"/>
      <c r="P4" s="11"/>
    </row>
    <row r="5" spans="1:16" ht="23.65" customHeight="1" x14ac:dyDescent="0.35">
      <c r="A5" s="7" t="s">
        <v>144</v>
      </c>
      <c r="B5" s="7"/>
      <c r="C5" s="9"/>
      <c r="D5" s="9"/>
      <c r="E5" s="118"/>
      <c r="F5" s="118"/>
      <c r="G5" s="118"/>
      <c r="H5" s="9"/>
      <c r="I5" s="9"/>
      <c r="J5" s="9"/>
      <c r="K5" s="9"/>
      <c r="L5" s="11"/>
      <c r="M5" s="11"/>
      <c r="N5" s="11"/>
      <c r="O5" s="11"/>
      <c r="P5" s="11"/>
    </row>
    <row r="6" spans="1:16" ht="22.35" customHeight="1" x14ac:dyDescent="0.35">
      <c r="A6" s="7" t="s">
        <v>145</v>
      </c>
      <c r="B6" s="7"/>
      <c r="C6" s="9"/>
      <c r="D6" s="9"/>
      <c r="E6" s="14"/>
      <c r="F6" s="14"/>
      <c r="G6" s="14"/>
      <c r="H6" s="9"/>
      <c r="I6" s="9"/>
      <c r="J6" s="10"/>
      <c r="K6" s="10"/>
      <c r="L6" s="15"/>
      <c r="M6" s="15"/>
      <c r="N6" s="15"/>
      <c r="O6" s="15"/>
      <c r="P6" s="15"/>
    </row>
    <row r="7" spans="1:16" ht="26.1" customHeight="1" x14ac:dyDescent="0.35">
      <c r="A7" s="161" t="s">
        <v>6</v>
      </c>
      <c r="B7" s="16" t="s">
        <v>7</v>
      </c>
      <c r="C7" s="122" t="s">
        <v>8</v>
      </c>
      <c r="D7" s="123" t="s">
        <v>9</v>
      </c>
      <c r="E7" s="124" t="s">
        <v>10</v>
      </c>
      <c r="F7" s="124"/>
      <c r="G7" s="124"/>
      <c r="H7" s="125" t="s">
        <v>11</v>
      </c>
      <c r="I7" s="126" t="s">
        <v>12</v>
      </c>
      <c r="J7" s="126"/>
      <c r="K7" s="126"/>
      <c r="L7" s="126"/>
      <c r="M7" s="123" t="s">
        <v>13</v>
      </c>
      <c r="N7" s="123"/>
      <c r="O7" s="123"/>
      <c r="P7" s="123"/>
    </row>
    <row r="8" spans="1:16" ht="23.25" customHeight="1" x14ac:dyDescent="0.35">
      <c r="A8" s="161"/>
      <c r="B8" s="16" t="s">
        <v>14</v>
      </c>
      <c r="C8" s="122"/>
      <c r="D8" s="123"/>
      <c r="E8" s="18" t="s">
        <v>15</v>
      </c>
      <c r="F8" s="19" t="s">
        <v>16</v>
      </c>
      <c r="G8" s="19" t="s">
        <v>17</v>
      </c>
      <c r="H8" s="125"/>
      <c r="I8" s="19" t="s">
        <v>18</v>
      </c>
      <c r="J8" s="19" t="s">
        <v>19</v>
      </c>
      <c r="K8" s="19" t="s">
        <v>20</v>
      </c>
      <c r="L8" s="19" t="s">
        <v>21</v>
      </c>
      <c r="M8" s="19" t="s">
        <v>22</v>
      </c>
      <c r="N8" s="19" t="s">
        <v>23</v>
      </c>
      <c r="O8" s="19" t="s">
        <v>24</v>
      </c>
      <c r="P8" s="19" t="s">
        <v>25</v>
      </c>
    </row>
    <row r="9" spans="1:16" ht="20.85" customHeight="1" x14ac:dyDescent="0.35">
      <c r="A9" s="18">
        <v>1</v>
      </c>
      <c r="B9" s="18">
        <v>2</v>
      </c>
      <c r="C9" s="18"/>
      <c r="D9" s="18">
        <v>3</v>
      </c>
      <c r="E9" s="18">
        <v>4</v>
      </c>
      <c r="F9" s="19">
        <v>5</v>
      </c>
      <c r="G9" s="19">
        <v>6</v>
      </c>
      <c r="H9" s="18">
        <v>7</v>
      </c>
      <c r="I9" s="19">
        <v>8</v>
      </c>
      <c r="J9" s="19">
        <v>9</v>
      </c>
      <c r="K9" s="19">
        <v>10</v>
      </c>
      <c r="L9" s="19">
        <v>11</v>
      </c>
      <c r="M9" s="19">
        <v>12</v>
      </c>
      <c r="N9" s="19">
        <v>13</v>
      </c>
      <c r="O9" s="19">
        <v>14</v>
      </c>
      <c r="P9" s="19">
        <v>15</v>
      </c>
    </row>
    <row r="10" spans="1:16" ht="27.4" customHeight="1" x14ac:dyDescent="0.4">
      <c r="A10" s="104"/>
      <c r="B10" s="104" t="s">
        <v>26</v>
      </c>
      <c r="C10" s="104"/>
      <c r="D10" s="104"/>
      <c r="E10" s="104"/>
      <c r="F10" s="105"/>
      <c r="G10" s="105"/>
      <c r="H10" s="104"/>
      <c r="I10" s="105"/>
      <c r="J10" s="105"/>
      <c r="K10" s="105"/>
      <c r="L10" s="105"/>
      <c r="M10" s="105"/>
      <c r="N10" s="105"/>
      <c r="O10" s="105"/>
      <c r="P10" s="105"/>
    </row>
    <row r="11" spans="1:16" ht="26.1" customHeight="1" x14ac:dyDescent="0.35">
      <c r="A11" s="32">
        <v>15</v>
      </c>
      <c r="B11" s="32" t="s">
        <v>27</v>
      </c>
      <c r="C11" s="32" t="s">
        <v>41</v>
      </c>
      <c r="D11" s="31">
        <v>10</v>
      </c>
      <c r="E11" s="32">
        <v>2.3199999999999998</v>
      </c>
      <c r="F11" s="33">
        <v>2.95</v>
      </c>
      <c r="G11" s="33">
        <v>0</v>
      </c>
      <c r="H11" s="34">
        <v>36</v>
      </c>
      <c r="I11" s="34">
        <v>3.0000000000000001E-3</v>
      </c>
      <c r="J11" s="33">
        <v>7.0000000000000007E-2</v>
      </c>
      <c r="K11" s="33">
        <v>0</v>
      </c>
      <c r="L11" s="33">
        <v>0</v>
      </c>
      <c r="M11" s="33">
        <v>88</v>
      </c>
      <c r="N11" s="35">
        <v>50</v>
      </c>
      <c r="O11" s="33">
        <v>3.5</v>
      </c>
      <c r="P11" s="33">
        <v>0.1</v>
      </c>
    </row>
    <row r="12" spans="1:16" ht="22.35" customHeight="1" x14ac:dyDescent="0.4">
      <c r="A12" s="32"/>
      <c r="B12" s="32"/>
      <c r="C12" s="43" t="s">
        <v>146</v>
      </c>
      <c r="D12" s="31">
        <v>10</v>
      </c>
      <c r="E12" s="32">
        <v>2.3199999999999998</v>
      </c>
      <c r="F12" s="33">
        <v>2.95</v>
      </c>
      <c r="G12" s="33">
        <v>0</v>
      </c>
      <c r="H12" s="34">
        <v>36</v>
      </c>
      <c r="I12" s="34">
        <v>3.0000000000000001E-3</v>
      </c>
      <c r="J12" s="33">
        <v>7.0000000000000007E-2</v>
      </c>
      <c r="K12" s="33">
        <v>0</v>
      </c>
      <c r="L12" s="33">
        <v>0</v>
      </c>
      <c r="M12" s="33">
        <v>88</v>
      </c>
      <c r="N12" s="35">
        <v>50</v>
      </c>
      <c r="O12" s="33">
        <v>3.5</v>
      </c>
      <c r="P12" s="33">
        <v>0.1</v>
      </c>
    </row>
    <row r="13" spans="1:16" ht="27.4" customHeight="1" x14ac:dyDescent="0.35">
      <c r="A13" s="32" t="s">
        <v>147</v>
      </c>
      <c r="B13" s="32" t="s">
        <v>148</v>
      </c>
      <c r="C13" s="32" t="s">
        <v>41</v>
      </c>
      <c r="D13" s="32">
        <v>150</v>
      </c>
      <c r="E13" s="32">
        <v>11.64</v>
      </c>
      <c r="F13" s="33">
        <v>15.8</v>
      </c>
      <c r="G13" s="32">
        <v>4.53</v>
      </c>
      <c r="H13" s="32">
        <v>206.88</v>
      </c>
      <c r="I13" s="33">
        <v>8.3000000000000004E-2</v>
      </c>
      <c r="J13" s="33">
        <v>1.1200000000000001</v>
      </c>
      <c r="K13" s="33">
        <v>200.92</v>
      </c>
      <c r="L13" s="33">
        <v>0</v>
      </c>
      <c r="M13" s="33">
        <v>141.69999999999999</v>
      </c>
      <c r="N13" s="33">
        <v>211.8</v>
      </c>
      <c r="O13" s="33">
        <v>20.440000000000001</v>
      </c>
      <c r="P13" s="33">
        <v>1.84</v>
      </c>
    </row>
    <row r="14" spans="1:16" ht="23.25" customHeight="1" x14ac:dyDescent="0.4">
      <c r="A14" s="32"/>
      <c r="B14" s="32"/>
      <c r="C14" s="43" t="s">
        <v>146</v>
      </c>
      <c r="D14" s="32">
        <v>200</v>
      </c>
      <c r="E14" s="32">
        <v>14.77</v>
      </c>
      <c r="F14" s="33">
        <v>19.03</v>
      </c>
      <c r="G14" s="32">
        <v>6.04</v>
      </c>
      <c r="H14" s="32">
        <v>254.5</v>
      </c>
      <c r="I14" s="33">
        <v>0.109</v>
      </c>
      <c r="J14" s="33">
        <v>1.4950000000000001</v>
      </c>
      <c r="K14" s="33">
        <v>259.3</v>
      </c>
      <c r="L14" s="33">
        <v>0</v>
      </c>
      <c r="M14" s="33">
        <v>187.5</v>
      </c>
      <c r="N14" s="33">
        <v>276.3</v>
      </c>
      <c r="O14" s="33">
        <v>26.9</v>
      </c>
      <c r="P14" s="33">
        <v>2.37</v>
      </c>
    </row>
    <row r="15" spans="1:16" ht="22.5" customHeight="1" x14ac:dyDescent="0.35">
      <c r="A15" s="32" t="s">
        <v>149</v>
      </c>
      <c r="B15" s="32" t="s">
        <v>150</v>
      </c>
      <c r="C15" s="32" t="s">
        <v>41</v>
      </c>
      <c r="D15" s="32">
        <v>215</v>
      </c>
      <c r="E15" s="32">
        <v>3.04</v>
      </c>
      <c r="F15" s="32">
        <v>2.66</v>
      </c>
      <c r="G15" s="32">
        <v>9.23</v>
      </c>
      <c r="H15" s="32">
        <v>73</v>
      </c>
      <c r="I15" s="32">
        <v>4.3999999999999997E-2</v>
      </c>
      <c r="J15" s="32">
        <v>1.3</v>
      </c>
      <c r="K15" s="32">
        <v>20</v>
      </c>
      <c r="L15" s="32">
        <v>0</v>
      </c>
      <c r="M15" s="32">
        <v>125.78</v>
      </c>
      <c r="N15" s="32">
        <v>90</v>
      </c>
      <c r="O15" s="32">
        <v>14</v>
      </c>
      <c r="P15" s="32">
        <v>0.13</v>
      </c>
    </row>
    <row r="16" spans="1:16" ht="22.5" customHeight="1" x14ac:dyDescent="0.4">
      <c r="A16" s="32"/>
      <c r="B16" s="32"/>
      <c r="C16" s="43" t="s">
        <v>146</v>
      </c>
      <c r="D16" s="32">
        <v>215</v>
      </c>
      <c r="E16" s="32">
        <v>3.04</v>
      </c>
      <c r="F16" s="32">
        <v>2.66</v>
      </c>
      <c r="G16" s="32">
        <v>9.23</v>
      </c>
      <c r="H16" s="32">
        <v>73</v>
      </c>
      <c r="I16" s="32">
        <v>4.3999999999999997E-2</v>
      </c>
      <c r="J16" s="32">
        <v>1.3</v>
      </c>
      <c r="K16" s="32">
        <v>20</v>
      </c>
      <c r="L16" s="32">
        <v>0</v>
      </c>
      <c r="M16" s="32">
        <v>125.78</v>
      </c>
      <c r="N16" s="32">
        <v>90</v>
      </c>
      <c r="O16" s="32">
        <v>14</v>
      </c>
      <c r="P16" s="32">
        <v>0.13</v>
      </c>
    </row>
    <row r="17" spans="1:16" ht="22.5" customHeight="1" x14ac:dyDescent="0.35">
      <c r="A17" s="32" t="s">
        <v>38</v>
      </c>
      <c r="B17" s="32" t="s">
        <v>39</v>
      </c>
      <c r="C17" s="32" t="s">
        <v>41</v>
      </c>
      <c r="D17" s="32">
        <v>50</v>
      </c>
      <c r="E17" s="32">
        <v>3.16</v>
      </c>
      <c r="F17" s="32">
        <v>1.55</v>
      </c>
      <c r="G17" s="32">
        <v>21.9</v>
      </c>
      <c r="H17" s="32">
        <v>114</v>
      </c>
      <c r="I17" s="32">
        <v>5.5E-2</v>
      </c>
      <c r="J17" s="32">
        <v>0</v>
      </c>
      <c r="K17" s="32">
        <v>0.05</v>
      </c>
      <c r="L17" s="32">
        <v>0</v>
      </c>
      <c r="M17" s="32">
        <v>9.5</v>
      </c>
      <c r="N17" s="32">
        <v>32.5</v>
      </c>
      <c r="O17" s="32">
        <v>6.5</v>
      </c>
      <c r="P17" s="32">
        <v>0.60000000000000009</v>
      </c>
    </row>
    <row r="18" spans="1:16" ht="24.95" customHeight="1" x14ac:dyDescent="0.4">
      <c r="A18" s="32"/>
      <c r="B18" s="32"/>
      <c r="C18" s="43" t="s">
        <v>146</v>
      </c>
      <c r="D18" s="32">
        <v>70</v>
      </c>
      <c r="E18" s="32">
        <v>4.42</v>
      </c>
      <c r="F18" s="32">
        <v>2.17</v>
      </c>
      <c r="G18" s="32">
        <v>30.63</v>
      </c>
      <c r="H18" s="34">
        <v>159.6</v>
      </c>
      <c r="I18" s="32">
        <v>7.6999999999999999E-2</v>
      </c>
      <c r="J18" s="32">
        <v>0</v>
      </c>
      <c r="K18" s="32">
        <v>7.0000000000000001E-3</v>
      </c>
      <c r="L18" s="32">
        <v>0</v>
      </c>
      <c r="M18" s="32">
        <v>13.3</v>
      </c>
      <c r="N18" s="32">
        <v>45.5</v>
      </c>
      <c r="O18" s="32">
        <v>9.1</v>
      </c>
      <c r="P18" s="32">
        <v>0.84</v>
      </c>
    </row>
    <row r="19" spans="1:16" ht="24.95" customHeight="1" x14ac:dyDescent="0.35">
      <c r="A19" s="32">
        <v>338</v>
      </c>
      <c r="B19" s="35" t="s">
        <v>151</v>
      </c>
      <c r="C19" s="32" t="s">
        <v>41</v>
      </c>
      <c r="D19" s="35">
        <v>150</v>
      </c>
      <c r="E19" s="32">
        <v>0.60000000000000009</v>
      </c>
      <c r="F19" s="32">
        <v>0.60000000000000009</v>
      </c>
      <c r="G19" s="32">
        <v>14.7</v>
      </c>
      <c r="H19" s="34">
        <v>70.5</v>
      </c>
      <c r="I19" s="32">
        <v>4.4999999999999998E-2</v>
      </c>
      <c r="J19" s="32">
        <v>16.5</v>
      </c>
      <c r="K19" s="32">
        <v>0</v>
      </c>
      <c r="L19" s="32">
        <v>0</v>
      </c>
      <c r="M19" s="32">
        <v>24</v>
      </c>
      <c r="N19" s="32">
        <v>16.5</v>
      </c>
      <c r="O19" s="32">
        <v>13.5</v>
      </c>
      <c r="P19" s="32">
        <v>3.3</v>
      </c>
    </row>
    <row r="20" spans="1:16" ht="26.1" customHeight="1" x14ac:dyDescent="0.4">
      <c r="A20" s="32"/>
      <c r="B20" s="35"/>
      <c r="C20" s="43" t="s">
        <v>146</v>
      </c>
      <c r="D20" s="35">
        <v>150</v>
      </c>
      <c r="E20" s="32">
        <v>0.60000000000000009</v>
      </c>
      <c r="F20" s="32">
        <v>0.60000000000000009</v>
      </c>
      <c r="G20" s="32">
        <v>14.7</v>
      </c>
      <c r="H20" s="34">
        <v>70.5</v>
      </c>
      <c r="I20" s="32">
        <v>4.4999999999999998E-2</v>
      </c>
      <c r="J20" s="32">
        <v>16.5</v>
      </c>
      <c r="K20" s="32">
        <v>0</v>
      </c>
      <c r="L20" s="32">
        <v>0</v>
      </c>
      <c r="M20" s="32">
        <v>24</v>
      </c>
      <c r="N20" s="32">
        <v>16.5</v>
      </c>
      <c r="O20" s="32">
        <v>13.5</v>
      </c>
      <c r="P20" s="32">
        <v>3.3</v>
      </c>
    </row>
    <row r="21" spans="1:16" ht="26.1" customHeight="1" x14ac:dyDescent="0.4">
      <c r="A21" s="32"/>
      <c r="B21" s="42" t="s">
        <v>152</v>
      </c>
      <c r="C21" s="32" t="s">
        <v>41</v>
      </c>
      <c r="D21" s="42">
        <f t="shared" ref="D21:P21" si="0">D11+D13+D15+D17+D19</f>
        <v>575</v>
      </c>
      <c r="E21" s="43">
        <f t="shared" si="0"/>
        <v>20.76</v>
      </c>
      <c r="F21" s="43">
        <f t="shared" si="0"/>
        <v>23.560000000000002</v>
      </c>
      <c r="G21" s="46">
        <f t="shared" si="0"/>
        <v>50.36</v>
      </c>
      <c r="H21" s="46">
        <f t="shared" si="0"/>
        <v>500.38</v>
      </c>
      <c r="I21" s="46">
        <f t="shared" si="0"/>
        <v>0.22999999999999998</v>
      </c>
      <c r="J21" s="46">
        <f t="shared" si="0"/>
        <v>18.990000000000002</v>
      </c>
      <c r="K21" s="46">
        <f t="shared" si="0"/>
        <v>220.97</v>
      </c>
      <c r="L21" s="46">
        <f t="shared" si="0"/>
        <v>0</v>
      </c>
      <c r="M21" s="46">
        <f t="shared" si="0"/>
        <v>388.98</v>
      </c>
      <c r="N21" s="46">
        <f t="shared" si="0"/>
        <v>400.8</v>
      </c>
      <c r="O21" s="46">
        <f t="shared" si="0"/>
        <v>57.94</v>
      </c>
      <c r="P21" s="46">
        <f t="shared" si="0"/>
        <v>5.9700000000000006</v>
      </c>
    </row>
    <row r="22" spans="1:16" ht="27.4" customHeight="1" x14ac:dyDescent="0.4">
      <c r="A22" s="32"/>
      <c r="B22" s="43" t="s">
        <v>152</v>
      </c>
      <c r="C22" s="43" t="s">
        <v>146</v>
      </c>
      <c r="D22" s="42">
        <f t="shared" ref="D22:P22" si="1">D12+D14+D16+D18+D20</f>
        <v>645</v>
      </c>
      <c r="E22" s="43">
        <f t="shared" si="1"/>
        <v>25.15</v>
      </c>
      <c r="F22" s="43">
        <f t="shared" si="1"/>
        <v>27.410000000000004</v>
      </c>
      <c r="G22" s="43">
        <f t="shared" si="1"/>
        <v>60.599999999999994</v>
      </c>
      <c r="H22" s="43">
        <f t="shared" si="1"/>
        <v>593.6</v>
      </c>
      <c r="I22" s="43">
        <f t="shared" si="1"/>
        <v>0.27799999999999997</v>
      </c>
      <c r="J22" s="43">
        <f t="shared" si="1"/>
        <v>19.365000000000002</v>
      </c>
      <c r="K22" s="43">
        <f t="shared" si="1"/>
        <v>279.30700000000002</v>
      </c>
      <c r="L22" s="43">
        <f t="shared" si="1"/>
        <v>0</v>
      </c>
      <c r="M22" s="43">
        <f t="shared" si="1"/>
        <v>438.58</v>
      </c>
      <c r="N22" s="43">
        <f t="shared" si="1"/>
        <v>478.3</v>
      </c>
      <c r="O22" s="43">
        <f t="shared" si="1"/>
        <v>67</v>
      </c>
      <c r="P22" s="43">
        <f t="shared" si="1"/>
        <v>6.74</v>
      </c>
    </row>
    <row r="23" spans="1:16" ht="27.4" customHeight="1" x14ac:dyDescent="0.4">
      <c r="A23" s="32"/>
      <c r="B23" s="43" t="s">
        <v>43</v>
      </c>
      <c r="C23" s="32"/>
      <c r="D23" s="32"/>
      <c r="E23" s="32"/>
      <c r="F23" s="32"/>
      <c r="G23" s="32"/>
      <c r="H23" s="34"/>
      <c r="I23" s="32"/>
      <c r="J23" s="32"/>
      <c r="K23" s="32"/>
      <c r="L23" s="32"/>
      <c r="M23" s="32"/>
      <c r="N23" s="32"/>
      <c r="O23" s="32"/>
      <c r="P23" s="32"/>
    </row>
    <row r="24" spans="1:16" ht="32.450000000000003" customHeight="1" x14ac:dyDescent="0.35">
      <c r="A24" s="32">
        <v>40</v>
      </c>
      <c r="B24" s="128" t="s">
        <v>153</v>
      </c>
      <c r="C24" s="32" t="s">
        <v>41</v>
      </c>
      <c r="D24" s="32">
        <v>60</v>
      </c>
      <c r="E24" s="32">
        <v>1.64</v>
      </c>
      <c r="F24" s="32">
        <v>4.2300000000000004</v>
      </c>
      <c r="G24" s="32">
        <v>5.73</v>
      </c>
      <c r="H24" s="32">
        <v>67.62</v>
      </c>
      <c r="I24" s="32">
        <v>5.3999999999999999E-2</v>
      </c>
      <c r="J24" s="32">
        <v>5.0199999999999996</v>
      </c>
      <c r="K24" s="32">
        <v>11.88</v>
      </c>
      <c r="L24" s="32">
        <v>0</v>
      </c>
      <c r="M24" s="32">
        <v>11.73</v>
      </c>
      <c r="N24" s="32">
        <v>39.14</v>
      </c>
      <c r="O24" s="32">
        <v>14.48</v>
      </c>
      <c r="P24" s="32">
        <v>0.54</v>
      </c>
    </row>
    <row r="25" spans="1:16" ht="33.6" customHeight="1" x14ac:dyDescent="0.4">
      <c r="A25" s="32"/>
      <c r="B25" s="128"/>
      <c r="C25" s="43" t="s">
        <v>146</v>
      </c>
      <c r="D25" s="32">
        <v>100</v>
      </c>
      <c r="E25" s="32">
        <v>2.73</v>
      </c>
      <c r="F25" s="32">
        <v>7.07</v>
      </c>
      <c r="G25" s="32">
        <v>9.5500000000000007</v>
      </c>
      <c r="H25" s="34">
        <v>112.7</v>
      </c>
      <c r="I25" s="32">
        <v>9.0999999999999998E-2</v>
      </c>
      <c r="J25" s="32">
        <v>8.3699999999999992</v>
      </c>
      <c r="K25" s="32">
        <v>19.8</v>
      </c>
      <c r="L25" s="32">
        <v>0</v>
      </c>
      <c r="M25" s="32">
        <v>19.55</v>
      </c>
      <c r="N25" s="32">
        <v>65.23</v>
      </c>
      <c r="O25" s="32">
        <v>24.13</v>
      </c>
      <c r="P25" s="32">
        <v>0.9</v>
      </c>
    </row>
    <row r="26" spans="1:16" ht="29.85" customHeight="1" x14ac:dyDescent="0.35">
      <c r="A26" s="32">
        <v>82</v>
      </c>
      <c r="B26" s="129" t="s">
        <v>154</v>
      </c>
      <c r="C26" s="32" t="s">
        <v>41</v>
      </c>
      <c r="D26" s="32">
        <v>207</v>
      </c>
      <c r="E26" s="32">
        <v>1.57</v>
      </c>
      <c r="F26" s="32">
        <v>4.68</v>
      </c>
      <c r="G26" s="32">
        <v>8.93</v>
      </c>
      <c r="H26" s="34">
        <v>91.1</v>
      </c>
      <c r="I26" s="32">
        <v>4.1000000000000002E-2</v>
      </c>
      <c r="J26" s="32">
        <v>4.3999999999999997E-2</v>
      </c>
      <c r="K26" s="32">
        <v>8.56</v>
      </c>
      <c r="L26" s="32">
        <v>0</v>
      </c>
      <c r="M26" s="32">
        <v>44.18</v>
      </c>
      <c r="N26" s="32">
        <v>43.68</v>
      </c>
      <c r="O26" s="32">
        <v>20.9</v>
      </c>
      <c r="P26" s="32">
        <v>0.99</v>
      </c>
    </row>
    <row r="27" spans="1:16" ht="32.25" customHeight="1" x14ac:dyDescent="0.4">
      <c r="A27" s="32"/>
      <c r="B27" s="129"/>
      <c r="C27" s="43" t="s">
        <v>146</v>
      </c>
      <c r="D27" s="32">
        <v>262</v>
      </c>
      <c r="E27" s="32">
        <v>2.0630000000000002</v>
      </c>
      <c r="F27" s="32">
        <v>6.42</v>
      </c>
      <c r="G27" s="32">
        <v>11.29</v>
      </c>
      <c r="H27" s="34">
        <v>119.95</v>
      </c>
      <c r="I27" s="32">
        <v>5.2999999999999999E-2</v>
      </c>
      <c r="J27" s="32">
        <v>5.2999999999999999E-2</v>
      </c>
      <c r="K27" s="32">
        <v>10.72</v>
      </c>
      <c r="L27" s="32">
        <v>0</v>
      </c>
      <c r="M27" s="32">
        <v>58.53</v>
      </c>
      <c r="N27" s="32">
        <v>54.6</v>
      </c>
      <c r="O27" s="32">
        <v>26.13</v>
      </c>
      <c r="P27" s="32">
        <v>1.25</v>
      </c>
    </row>
    <row r="28" spans="1:16" ht="32.25" customHeight="1" x14ac:dyDescent="0.35">
      <c r="A28" s="32">
        <v>278</v>
      </c>
      <c r="B28" s="129" t="s">
        <v>155</v>
      </c>
      <c r="C28" s="32" t="s">
        <v>41</v>
      </c>
      <c r="D28" s="32">
        <v>90</v>
      </c>
      <c r="E28" s="32">
        <v>7.48</v>
      </c>
      <c r="F28" s="32">
        <v>7.75</v>
      </c>
      <c r="G28" s="32">
        <v>8.85</v>
      </c>
      <c r="H28" s="32">
        <v>135.07</v>
      </c>
      <c r="I28" s="32">
        <v>4.4999999999999998E-2</v>
      </c>
      <c r="J28" s="32">
        <v>0.42</v>
      </c>
      <c r="K28" s="32">
        <v>27.16</v>
      </c>
      <c r="L28" s="32">
        <v>0</v>
      </c>
      <c r="M28" s="32">
        <v>22.1</v>
      </c>
      <c r="N28" s="32">
        <v>82.49</v>
      </c>
      <c r="O28" s="32">
        <v>16.37</v>
      </c>
      <c r="P28" s="32">
        <v>0.79</v>
      </c>
    </row>
    <row r="29" spans="1:16" ht="24.95" customHeight="1" x14ac:dyDescent="0.4">
      <c r="A29" s="32">
        <v>331</v>
      </c>
      <c r="B29" s="129"/>
      <c r="C29" s="43" t="s">
        <v>146</v>
      </c>
      <c r="D29" s="32">
        <v>110</v>
      </c>
      <c r="E29" s="32">
        <v>7.83</v>
      </c>
      <c r="F29" s="32">
        <v>8.75</v>
      </c>
      <c r="G29" s="32">
        <v>10.25</v>
      </c>
      <c r="H29" s="32">
        <v>151</v>
      </c>
      <c r="I29" s="32">
        <v>0.05</v>
      </c>
      <c r="J29" s="32">
        <v>0.72</v>
      </c>
      <c r="K29" s="32">
        <v>33.92</v>
      </c>
      <c r="L29" s="32">
        <v>0</v>
      </c>
      <c r="M29" s="32">
        <v>27.95</v>
      </c>
      <c r="N29" s="32">
        <v>88.37</v>
      </c>
      <c r="O29" s="32">
        <v>18.329999999999998</v>
      </c>
      <c r="P29" s="32">
        <v>0.87</v>
      </c>
    </row>
    <row r="30" spans="1:16" ht="27.4" customHeight="1" x14ac:dyDescent="0.35">
      <c r="A30" s="32">
        <v>171</v>
      </c>
      <c r="B30" s="32" t="s">
        <v>156</v>
      </c>
      <c r="C30" s="32" t="s">
        <v>41</v>
      </c>
      <c r="D30" s="31">
        <v>160</v>
      </c>
      <c r="E30" s="32">
        <v>8.85</v>
      </c>
      <c r="F30" s="32">
        <v>9.5500000000000007</v>
      </c>
      <c r="G30" s="32">
        <v>39.86</v>
      </c>
      <c r="H30" s="34">
        <v>280</v>
      </c>
      <c r="I30" s="32">
        <v>0.21</v>
      </c>
      <c r="J30" s="32">
        <v>0</v>
      </c>
      <c r="K30" s="32">
        <v>40</v>
      </c>
      <c r="L30" s="32">
        <v>0</v>
      </c>
      <c r="M30" s="32">
        <v>26.39</v>
      </c>
      <c r="N30" s="32">
        <v>210.35</v>
      </c>
      <c r="O30" s="32">
        <v>140.52000000000001</v>
      </c>
      <c r="P30" s="32">
        <v>4.7300000000000004</v>
      </c>
    </row>
    <row r="31" spans="1:16" ht="27.4" customHeight="1" x14ac:dyDescent="0.4">
      <c r="A31" s="32"/>
      <c r="B31" s="32"/>
      <c r="C31" s="43" t="s">
        <v>146</v>
      </c>
      <c r="D31" s="32">
        <v>190</v>
      </c>
      <c r="E31" s="32">
        <v>10.5</v>
      </c>
      <c r="F31" s="32">
        <v>11.34</v>
      </c>
      <c r="G31" s="32">
        <v>47.3</v>
      </c>
      <c r="H31" s="34">
        <v>332.5</v>
      </c>
      <c r="I31" s="32">
        <v>0.25</v>
      </c>
      <c r="J31" s="32">
        <v>0</v>
      </c>
      <c r="K31" s="32">
        <v>45</v>
      </c>
      <c r="L31" s="32">
        <v>0</v>
      </c>
      <c r="M31" s="32">
        <v>31.3</v>
      </c>
      <c r="N31" s="32">
        <v>250</v>
      </c>
      <c r="O31" s="32">
        <v>167</v>
      </c>
      <c r="P31" s="32">
        <v>5.6</v>
      </c>
    </row>
    <row r="32" spans="1:16" ht="22.5" customHeight="1" x14ac:dyDescent="0.35">
      <c r="A32" s="32" t="s">
        <v>157</v>
      </c>
      <c r="B32" s="129" t="s">
        <v>109</v>
      </c>
      <c r="C32" s="32" t="s">
        <v>41</v>
      </c>
      <c r="D32" s="32">
        <v>200</v>
      </c>
      <c r="E32" s="32">
        <v>0.65</v>
      </c>
      <c r="F32" s="32">
        <v>8.8999999999999996E-2</v>
      </c>
      <c r="G32" s="32">
        <v>26.8</v>
      </c>
      <c r="H32" s="32">
        <v>110.6</v>
      </c>
      <c r="I32" s="32">
        <v>1.6E-2</v>
      </c>
      <c r="J32" s="32">
        <v>0.72</v>
      </c>
      <c r="K32" s="32">
        <v>0</v>
      </c>
      <c r="L32" s="32">
        <v>0</v>
      </c>
      <c r="M32" s="32">
        <v>31.9</v>
      </c>
      <c r="N32" s="32">
        <v>22.97</v>
      </c>
      <c r="O32" s="32">
        <v>17.13</v>
      </c>
      <c r="P32" s="32">
        <v>0.68</v>
      </c>
    </row>
    <row r="33" spans="1:16" ht="27.4" customHeight="1" x14ac:dyDescent="0.4">
      <c r="A33" s="32"/>
      <c r="B33" s="129"/>
      <c r="C33" s="43" t="s">
        <v>146</v>
      </c>
      <c r="D33" s="32">
        <v>200</v>
      </c>
      <c r="E33" s="32">
        <v>0.65</v>
      </c>
      <c r="F33" s="32">
        <v>8.8999999999999996E-2</v>
      </c>
      <c r="G33" s="32">
        <v>26.8</v>
      </c>
      <c r="H33" s="32">
        <v>110.6</v>
      </c>
      <c r="I33" s="32">
        <v>1.6E-2</v>
      </c>
      <c r="J33" s="32">
        <v>0.72</v>
      </c>
      <c r="K33" s="32">
        <v>0</v>
      </c>
      <c r="L33" s="32">
        <v>0</v>
      </c>
      <c r="M33" s="32">
        <v>31.9</v>
      </c>
      <c r="N33" s="32">
        <v>22.97</v>
      </c>
      <c r="O33" s="32">
        <v>17.13</v>
      </c>
      <c r="P33" s="32">
        <v>0.68</v>
      </c>
    </row>
    <row r="34" spans="1:16" ht="26.1" customHeight="1" x14ac:dyDescent="0.35">
      <c r="A34" s="32" t="s">
        <v>54</v>
      </c>
      <c r="B34" s="32" t="s">
        <v>55</v>
      </c>
      <c r="C34" s="32" t="s">
        <v>41</v>
      </c>
      <c r="D34" s="32">
        <v>30</v>
      </c>
      <c r="E34" s="32">
        <v>2.0099999999999998</v>
      </c>
      <c r="F34" s="32">
        <v>0.30000000000000004</v>
      </c>
      <c r="G34" s="32">
        <v>13.59</v>
      </c>
      <c r="H34" s="32">
        <v>65.099999999999994</v>
      </c>
      <c r="I34" s="32">
        <v>3.3000000000000002E-2</v>
      </c>
      <c r="J34" s="32">
        <v>0</v>
      </c>
      <c r="K34" s="32">
        <v>0</v>
      </c>
      <c r="L34" s="32">
        <v>0</v>
      </c>
      <c r="M34" s="32">
        <v>6</v>
      </c>
      <c r="N34" s="32">
        <v>19.5</v>
      </c>
      <c r="O34" s="32">
        <v>4.2</v>
      </c>
      <c r="P34" s="32">
        <v>0.33</v>
      </c>
    </row>
    <row r="35" spans="1:16" ht="24" customHeight="1" x14ac:dyDescent="0.4">
      <c r="A35" s="32"/>
      <c r="B35" s="32"/>
      <c r="C35" s="43" t="s">
        <v>146</v>
      </c>
      <c r="D35" s="32">
        <v>30</v>
      </c>
      <c r="E35" s="32">
        <v>2.0099999999999998</v>
      </c>
      <c r="F35" s="32">
        <v>0.30000000000000004</v>
      </c>
      <c r="G35" s="32">
        <v>13.59</v>
      </c>
      <c r="H35" s="32">
        <v>65.099999999999994</v>
      </c>
      <c r="I35" s="32">
        <v>3.3000000000000002E-2</v>
      </c>
      <c r="J35" s="32">
        <v>0</v>
      </c>
      <c r="K35" s="32">
        <v>0</v>
      </c>
      <c r="L35" s="32">
        <v>0</v>
      </c>
      <c r="M35" s="32">
        <v>6</v>
      </c>
      <c r="N35" s="32">
        <v>19.5</v>
      </c>
      <c r="O35" s="32">
        <v>4.2</v>
      </c>
      <c r="P35" s="32">
        <v>0.33</v>
      </c>
    </row>
    <row r="36" spans="1:16" ht="28.7" customHeight="1" x14ac:dyDescent="0.35">
      <c r="A36" s="32" t="s">
        <v>56</v>
      </c>
      <c r="B36" s="32" t="s">
        <v>57</v>
      </c>
      <c r="C36" s="32" t="s">
        <v>41</v>
      </c>
      <c r="D36" s="32">
        <v>30</v>
      </c>
      <c r="E36" s="32">
        <v>2.31</v>
      </c>
      <c r="F36" s="32">
        <v>0.42</v>
      </c>
      <c r="G36" s="32">
        <v>11.31</v>
      </c>
      <c r="H36" s="32">
        <v>60.3</v>
      </c>
      <c r="I36" s="32">
        <v>0.06</v>
      </c>
      <c r="J36" s="32">
        <v>0</v>
      </c>
      <c r="K36" s="32">
        <v>0</v>
      </c>
      <c r="L36" s="32">
        <v>0</v>
      </c>
      <c r="M36" s="32">
        <v>9.9</v>
      </c>
      <c r="N36" s="32">
        <v>53.4</v>
      </c>
      <c r="O36" s="32">
        <v>16.5</v>
      </c>
      <c r="P36" s="32">
        <v>1.35</v>
      </c>
    </row>
    <row r="37" spans="1:16" ht="26.1" customHeight="1" x14ac:dyDescent="0.4">
      <c r="A37" s="32"/>
      <c r="B37" s="32"/>
      <c r="C37" s="43" t="s">
        <v>146</v>
      </c>
      <c r="D37" s="32">
        <v>30</v>
      </c>
      <c r="E37" s="32">
        <v>2.31</v>
      </c>
      <c r="F37" s="32">
        <v>0.42</v>
      </c>
      <c r="G37" s="32">
        <v>11.31</v>
      </c>
      <c r="H37" s="32">
        <v>60.3</v>
      </c>
      <c r="I37" s="32">
        <v>0.06</v>
      </c>
      <c r="J37" s="32">
        <v>0</v>
      </c>
      <c r="K37" s="32">
        <v>0</v>
      </c>
      <c r="L37" s="32">
        <v>0</v>
      </c>
      <c r="M37" s="32">
        <v>9.9</v>
      </c>
      <c r="N37" s="32">
        <v>53.4</v>
      </c>
      <c r="O37" s="32">
        <v>16.5</v>
      </c>
      <c r="P37" s="32">
        <v>1.35</v>
      </c>
    </row>
    <row r="38" spans="1:16" ht="24.95" customHeight="1" x14ac:dyDescent="0.4">
      <c r="A38" s="32"/>
      <c r="B38" s="43" t="s">
        <v>152</v>
      </c>
      <c r="C38" s="32" t="s">
        <v>41</v>
      </c>
      <c r="D38" s="42">
        <f>D24+D26+D28+D30+D32+D34+D36</f>
        <v>777</v>
      </c>
      <c r="E38" s="42">
        <f t="shared" ref="E38:P38" si="2">E24+E28+E30+E32+E34+E36</f>
        <v>22.939999999999994</v>
      </c>
      <c r="F38" s="42">
        <f t="shared" si="2"/>
        <v>22.339000000000002</v>
      </c>
      <c r="G38" s="42">
        <f t="shared" si="2"/>
        <v>106.14</v>
      </c>
      <c r="H38" s="42">
        <f t="shared" si="2"/>
        <v>718.68999999999994</v>
      </c>
      <c r="I38" s="42">
        <f t="shared" si="2"/>
        <v>0.41799999999999998</v>
      </c>
      <c r="J38" s="42">
        <f t="shared" si="2"/>
        <v>6.1599999999999993</v>
      </c>
      <c r="K38" s="42">
        <f t="shared" si="2"/>
        <v>79.039999999999992</v>
      </c>
      <c r="L38" s="42">
        <f t="shared" si="2"/>
        <v>0</v>
      </c>
      <c r="M38" s="42">
        <f t="shared" si="2"/>
        <v>108.02000000000001</v>
      </c>
      <c r="N38" s="42">
        <f t="shared" si="2"/>
        <v>427.85</v>
      </c>
      <c r="O38" s="42">
        <f t="shared" si="2"/>
        <v>209.2</v>
      </c>
      <c r="P38" s="42">
        <f t="shared" si="2"/>
        <v>8.42</v>
      </c>
    </row>
    <row r="39" spans="1:16" ht="23.65" customHeight="1" x14ac:dyDescent="0.4">
      <c r="A39" s="32"/>
      <c r="B39" s="43" t="s">
        <v>152</v>
      </c>
      <c r="C39" s="43" t="s">
        <v>146</v>
      </c>
      <c r="D39" s="42">
        <f>D25+D27+D29+D31+D33+D35+D37</f>
        <v>922</v>
      </c>
      <c r="E39" s="42">
        <f t="shared" ref="E39:P39" si="3">E25+E27+E29+E31+E33+E35+E37</f>
        <v>28.093</v>
      </c>
      <c r="F39" s="42">
        <f t="shared" si="3"/>
        <v>34.388999999999996</v>
      </c>
      <c r="G39" s="42">
        <f t="shared" si="3"/>
        <v>130.09</v>
      </c>
      <c r="H39" s="42">
        <f t="shared" si="3"/>
        <v>952.15</v>
      </c>
      <c r="I39" s="42">
        <f t="shared" si="3"/>
        <v>0.55299999999999994</v>
      </c>
      <c r="J39" s="42">
        <f t="shared" si="3"/>
        <v>9.8630000000000013</v>
      </c>
      <c r="K39" s="42">
        <f t="shared" si="3"/>
        <v>109.44</v>
      </c>
      <c r="L39" s="42">
        <f t="shared" si="3"/>
        <v>0</v>
      </c>
      <c r="M39" s="42">
        <f t="shared" si="3"/>
        <v>185.13000000000002</v>
      </c>
      <c r="N39" s="42">
        <f t="shared" si="3"/>
        <v>554.07000000000005</v>
      </c>
      <c r="O39" s="42">
        <f t="shared" si="3"/>
        <v>273.42</v>
      </c>
      <c r="P39" s="42">
        <f t="shared" si="3"/>
        <v>10.979999999999999</v>
      </c>
    </row>
    <row r="40" spans="1:16" ht="22.35" customHeight="1" x14ac:dyDescent="0.4">
      <c r="A40" s="32"/>
      <c r="B40" s="42" t="s">
        <v>58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28.7" customHeight="1" x14ac:dyDescent="0.35">
      <c r="A41" s="32" t="s">
        <v>158</v>
      </c>
      <c r="B41" s="35" t="s">
        <v>159</v>
      </c>
      <c r="C41" s="32" t="s">
        <v>41</v>
      </c>
      <c r="D41" s="32">
        <v>100</v>
      </c>
      <c r="E41" s="32">
        <v>11.1</v>
      </c>
      <c r="F41" s="32">
        <v>27.9</v>
      </c>
      <c r="G41" s="32">
        <v>66.400000000000006</v>
      </c>
      <c r="H41" s="32">
        <v>561</v>
      </c>
      <c r="I41" s="32">
        <v>0.08</v>
      </c>
      <c r="J41" s="32">
        <v>0.4</v>
      </c>
      <c r="K41" s="32">
        <v>117.4</v>
      </c>
      <c r="L41" s="32">
        <v>0</v>
      </c>
      <c r="M41" s="32">
        <v>81.7</v>
      </c>
      <c r="N41" s="32">
        <v>144.80000000000001</v>
      </c>
      <c r="O41" s="32">
        <v>40.6</v>
      </c>
      <c r="P41" s="32">
        <v>0.9</v>
      </c>
    </row>
    <row r="42" spans="1:16" ht="22.35" customHeight="1" x14ac:dyDescent="0.4">
      <c r="A42" s="32"/>
      <c r="B42" s="35"/>
      <c r="C42" s="43" t="s">
        <v>146</v>
      </c>
      <c r="D42" s="32">
        <v>150</v>
      </c>
      <c r="E42" s="32">
        <v>16.649999999999999</v>
      </c>
      <c r="F42" s="32">
        <v>41.85</v>
      </c>
      <c r="G42" s="32">
        <v>99.6</v>
      </c>
      <c r="H42" s="32">
        <v>841.5</v>
      </c>
      <c r="I42" s="32">
        <v>0.12</v>
      </c>
      <c r="J42" s="32">
        <v>0.60000000000000009</v>
      </c>
      <c r="K42" s="32">
        <v>176.1</v>
      </c>
      <c r="L42" s="32">
        <v>0</v>
      </c>
      <c r="M42" s="32">
        <v>122.55</v>
      </c>
      <c r="N42" s="32">
        <v>217.2</v>
      </c>
      <c r="O42" s="32">
        <v>60.9</v>
      </c>
      <c r="P42" s="32">
        <v>1.35</v>
      </c>
    </row>
    <row r="43" spans="1:16" ht="27.4" customHeight="1" x14ac:dyDescent="0.35">
      <c r="A43" s="32" t="s">
        <v>61</v>
      </c>
      <c r="B43" s="32" t="s">
        <v>62</v>
      </c>
      <c r="C43" s="32" t="s">
        <v>41</v>
      </c>
      <c r="D43" s="32">
        <v>212</v>
      </c>
      <c r="E43" s="32">
        <v>7.0000000000000007E-2</v>
      </c>
      <c r="F43" s="32">
        <v>0.02</v>
      </c>
      <c r="G43" s="32">
        <v>12</v>
      </c>
      <c r="H43" s="34">
        <v>48.5</v>
      </c>
      <c r="I43" s="34">
        <v>0</v>
      </c>
      <c r="J43" s="32">
        <v>0.03</v>
      </c>
      <c r="K43" s="32">
        <v>0</v>
      </c>
      <c r="L43" s="32">
        <v>0</v>
      </c>
      <c r="M43" s="32">
        <v>11.1</v>
      </c>
      <c r="N43" s="35">
        <v>2.8</v>
      </c>
      <c r="O43" s="32">
        <v>1.4</v>
      </c>
      <c r="P43" s="32">
        <v>0.28000000000000003</v>
      </c>
    </row>
    <row r="44" spans="1:16" ht="25.35" customHeight="1" x14ac:dyDescent="0.4">
      <c r="A44" s="32"/>
      <c r="B44" s="32"/>
      <c r="C44" s="43" t="s">
        <v>146</v>
      </c>
      <c r="D44" s="32">
        <v>212</v>
      </c>
      <c r="E44" s="32">
        <v>7.0000000000000007E-2</v>
      </c>
      <c r="F44" s="32">
        <v>0.02</v>
      </c>
      <c r="G44" s="32">
        <v>12</v>
      </c>
      <c r="H44" s="34">
        <v>48.5</v>
      </c>
      <c r="I44" s="34">
        <v>0</v>
      </c>
      <c r="J44" s="32">
        <v>0.03</v>
      </c>
      <c r="K44" s="32">
        <v>0</v>
      </c>
      <c r="L44" s="32">
        <v>0</v>
      </c>
      <c r="M44" s="32">
        <v>11.1</v>
      </c>
      <c r="N44" s="35">
        <v>2.8</v>
      </c>
      <c r="O44" s="32">
        <v>1.4</v>
      </c>
      <c r="P44" s="32">
        <v>0.28000000000000003</v>
      </c>
    </row>
    <row r="45" spans="1:16" ht="24.95" customHeight="1" x14ac:dyDescent="0.4">
      <c r="A45" s="32"/>
      <c r="B45" s="43" t="s">
        <v>152</v>
      </c>
      <c r="C45" s="32" t="s">
        <v>41</v>
      </c>
      <c r="D45" s="43">
        <f t="shared" ref="D45:P45" si="4">D41+D43</f>
        <v>312</v>
      </c>
      <c r="E45" s="43">
        <f t="shared" si="4"/>
        <v>11.17</v>
      </c>
      <c r="F45" s="43">
        <f t="shared" si="4"/>
        <v>27.919999999999998</v>
      </c>
      <c r="G45" s="43">
        <f t="shared" si="4"/>
        <v>78.400000000000006</v>
      </c>
      <c r="H45" s="43">
        <f t="shared" si="4"/>
        <v>609.5</v>
      </c>
      <c r="I45" s="43">
        <f t="shared" si="4"/>
        <v>0.08</v>
      </c>
      <c r="J45" s="43">
        <f t="shared" si="4"/>
        <v>0.43000000000000005</v>
      </c>
      <c r="K45" s="43">
        <f t="shared" si="4"/>
        <v>117.4</v>
      </c>
      <c r="L45" s="43">
        <f t="shared" si="4"/>
        <v>0</v>
      </c>
      <c r="M45" s="43">
        <f t="shared" si="4"/>
        <v>92.8</v>
      </c>
      <c r="N45" s="43">
        <f t="shared" si="4"/>
        <v>147.60000000000002</v>
      </c>
      <c r="O45" s="43">
        <f t="shared" si="4"/>
        <v>42</v>
      </c>
      <c r="P45" s="43">
        <f t="shared" si="4"/>
        <v>1.1800000000000002</v>
      </c>
    </row>
    <row r="46" spans="1:16" ht="24.95" customHeight="1" x14ac:dyDescent="0.4">
      <c r="A46" s="32"/>
      <c r="B46" s="43" t="s">
        <v>152</v>
      </c>
      <c r="C46" s="43" t="s">
        <v>146</v>
      </c>
      <c r="D46" s="43">
        <f t="shared" ref="D46:P46" si="5">D42+D44</f>
        <v>362</v>
      </c>
      <c r="E46" s="43">
        <f t="shared" si="5"/>
        <v>16.72</v>
      </c>
      <c r="F46" s="43">
        <f t="shared" si="5"/>
        <v>41.870000000000005</v>
      </c>
      <c r="G46" s="43">
        <f t="shared" si="5"/>
        <v>111.6</v>
      </c>
      <c r="H46" s="43">
        <f t="shared" si="5"/>
        <v>890</v>
      </c>
      <c r="I46" s="43">
        <f t="shared" si="5"/>
        <v>0.12</v>
      </c>
      <c r="J46" s="43">
        <f t="shared" si="5"/>
        <v>0.63000000000000012</v>
      </c>
      <c r="K46" s="43">
        <f t="shared" si="5"/>
        <v>176.1</v>
      </c>
      <c r="L46" s="43">
        <f t="shared" si="5"/>
        <v>0</v>
      </c>
      <c r="M46" s="43">
        <f t="shared" si="5"/>
        <v>133.65</v>
      </c>
      <c r="N46" s="43">
        <f t="shared" si="5"/>
        <v>220</v>
      </c>
      <c r="O46" s="43">
        <f t="shared" si="5"/>
        <v>62.3</v>
      </c>
      <c r="P46" s="43">
        <f t="shared" si="5"/>
        <v>1.6300000000000001</v>
      </c>
    </row>
    <row r="47" spans="1:16" ht="28.15" customHeight="1" x14ac:dyDescent="0.4">
      <c r="A47" s="32"/>
      <c r="B47" s="43" t="s">
        <v>63</v>
      </c>
      <c r="C47" s="32" t="s">
        <v>41</v>
      </c>
      <c r="D47" s="43">
        <f t="shared" ref="D47:P47" si="6">D21+D38+D45</f>
        <v>1664</v>
      </c>
      <c r="E47" s="43">
        <f t="shared" si="6"/>
        <v>54.87</v>
      </c>
      <c r="F47" s="43">
        <f t="shared" si="6"/>
        <v>73.819000000000003</v>
      </c>
      <c r="G47" s="46">
        <f t="shared" si="6"/>
        <v>234.9</v>
      </c>
      <c r="H47" s="46">
        <f t="shared" si="6"/>
        <v>1828.57</v>
      </c>
      <c r="I47" s="46">
        <f t="shared" si="6"/>
        <v>0.72799999999999987</v>
      </c>
      <c r="J47" s="46">
        <f t="shared" si="6"/>
        <v>25.580000000000002</v>
      </c>
      <c r="K47" s="46">
        <f t="shared" si="6"/>
        <v>417.40999999999997</v>
      </c>
      <c r="L47" s="46">
        <f t="shared" si="6"/>
        <v>0</v>
      </c>
      <c r="M47" s="46">
        <f t="shared" si="6"/>
        <v>589.79999999999995</v>
      </c>
      <c r="N47" s="46">
        <f t="shared" si="6"/>
        <v>976.25000000000011</v>
      </c>
      <c r="O47" s="46">
        <f t="shared" si="6"/>
        <v>309.14</v>
      </c>
      <c r="P47" s="46">
        <f t="shared" si="6"/>
        <v>15.57</v>
      </c>
    </row>
    <row r="48" spans="1:16" ht="22.5" customHeight="1" x14ac:dyDescent="0.4">
      <c r="A48" s="32"/>
      <c r="B48" s="43" t="s">
        <v>63</v>
      </c>
      <c r="C48" s="43" t="s">
        <v>146</v>
      </c>
      <c r="D48" s="43">
        <f t="shared" ref="D48:P48" si="7">D22+D39+D46</f>
        <v>1929</v>
      </c>
      <c r="E48" s="43">
        <f t="shared" si="7"/>
        <v>69.962999999999994</v>
      </c>
      <c r="F48" s="43">
        <f t="shared" si="7"/>
        <v>103.66900000000001</v>
      </c>
      <c r="G48" s="46">
        <f t="shared" si="7"/>
        <v>302.28999999999996</v>
      </c>
      <c r="H48" s="46">
        <f t="shared" si="7"/>
        <v>2435.75</v>
      </c>
      <c r="I48" s="46">
        <f t="shared" si="7"/>
        <v>0.95099999999999996</v>
      </c>
      <c r="J48" s="46">
        <f t="shared" si="7"/>
        <v>29.858000000000001</v>
      </c>
      <c r="K48" s="46">
        <f t="shared" si="7"/>
        <v>564.84699999999998</v>
      </c>
      <c r="L48" s="46">
        <f t="shared" si="7"/>
        <v>0</v>
      </c>
      <c r="M48" s="46">
        <f t="shared" si="7"/>
        <v>757.36</v>
      </c>
      <c r="N48" s="46">
        <f t="shared" si="7"/>
        <v>1252.3700000000001</v>
      </c>
      <c r="O48" s="46">
        <f t="shared" si="7"/>
        <v>402.72</v>
      </c>
      <c r="P48" s="46">
        <f t="shared" si="7"/>
        <v>19.349999999999998</v>
      </c>
    </row>
    <row r="50" spans="1:16" ht="19.7" customHeight="1" x14ac:dyDescent="0.35">
      <c r="A50" s="130" t="s">
        <v>64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</row>
    <row r="51" spans="1:16" ht="15.6" customHeight="1" x14ac:dyDescent="0.35">
      <c r="A51" s="130" t="s">
        <v>65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</row>
    <row r="52" spans="1:16" ht="15.6" customHeight="1" x14ac:dyDescent="0.35">
      <c r="A52" s="130" t="s">
        <v>66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</sheetData>
  <sheetProtection selectLockedCells="1" selectUnlockedCells="1"/>
  <mergeCells count="14">
    <mergeCell ref="A51:P51"/>
    <mergeCell ref="A52:P52"/>
    <mergeCell ref="M7:P7"/>
    <mergeCell ref="B24:B25"/>
    <mergeCell ref="B26:B27"/>
    <mergeCell ref="B28:B29"/>
    <mergeCell ref="B32:B33"/>
    <mergeCell ref="A50:P50"/>
    <mergeCell ref="A7:A8"/>
    <mergeCell ref="C7:C8"/>
    <mergeCell ref="D7:D8"/>
    <mergeCell ref="E7:G7"/>
    <mergeCell ref="H7:H8"/>
    <mergeCell ref="I7:L7"/>
  </mergeCells>
  <pageMargins left="0.6694444444444444" right="0.6694444444444444" top="0.74791666666666667" bottom="0.74791666666666667" header="0.51180555555555551" footer="0.51180555555555551"/>
  <pageSetup paperSize="9" scale="3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Пятница-2</vt:lpstr>
      <vt:lpstr>Суббота-2</vt:lpstr>
      <vt:lpstr>Четверг-2</vt:lpstr>
      <vt:lpstr>Среда-2</vt:lpstr>
      <vt:lpstr>Вторник-2</vt:lpstr>
      <vt:lpstr>Понедельник-2</vt:lpstr>
      <vt:lpstr>'Понедельник-2'!Excel_BuiltIn_Print_Area</vt:lpstr>
      <vt:lpstr>'Понедельник-2'!Excel_BuiltIn_Print_Area</vt:lpstr>
      <vt:lpstr>'Понедельник-2'!Область_печати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Яковлев</dc:creator>
  <cp:lastModifiedBy>Дмитрий Яковлев</cp:lastModifiedBy>
  <dcterms:created xsi:type="dcterms:W3CDTF">2026-05-25T16:09:19Z</dcterms:created>
  <dcterms:modified xsi:type="dcterms:W3CDTF">2026-05-25T16:09:19Z</dcterms:modified>
</cp:coreProperties>
</file>